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xr:revisionPtr revIDLastSave="0" documentId="8_{DD5069C8-15AD-5F4A-B29C-3694A3F788D4}" xr6:coauthVersionLast="47" xr6:coauthVersionMax="47" xr10:uidLastSave="{00000000-0000-0000-0000-000000000000}"/>
  <bookViews>
    <workbookView xWindow="240" yWindow="60" windowWidth="20052" windowHeight="7956" xr2:uid="{00000000-000D-0000-FFFF-FFFF00000000}"/>
  </bookViews>
  <sheets>
    <sheet name="1,2" sheetId="3" r:id="rId1"/>
    <sheet name="3" sheetId="4" r:id="rId2"/>
  </sheets>
  <externalReferences>
    <externalReference r:id="rId3"/>
  </externalReferences>
  <definedNames>
    <definedName name="INC">#REF!</definedName>
    <definedName name="_xlnm.Print_Area" localSheetId="1">'3'!$A$1:$U$23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3" l="1"/>
  <c r="K75" i="3"/>
  <c r="I1" i="3"/>
  <c r="D7" i="3"/>
  <c r="D6" i="3"/>
  <c r="D5" i="3"/>
  <c r="K76" i="3"/>
  <c r="I60" i="3"/>
  <c r="I35" i="3"/>
  <c r="I34" i="3"/>
  <c r="I43" i="3"/>
  <c r="I47" i="3"/>
  <c r="I48" i="3"/>
  <c r="I54" i="3"/>
  <c r="I26" i="3"/>
  <c r="I20" i="3"/>
  <c r="G18" i="3"/>
  <c r="I14" i="3"/>
  <c r="I21" i="3"/>
  <c r="A58" i="3"/>
</calcChain>
</file>

<file path=xl/sharedStrings.xml><?xml version="1.0" encoding="utf-8"?>
<sst xmlns="http://schemas.openxmlformats.org/spreadsheetml/2006/main" count="231" uniqueCount="167">
  <si>
    <t xml:space="preserve">Contact No </t>
  </si>
  <si>
    <t>OLD REGIME</t>
  </si>
  <si>
    <t>INCOME  TAX  CALCULATION  STATEMENT</t>
  </si>
  <si>
    <t xml:space="preserve">Last Date- </t>
  </si>
  <si>
    <t xml:space="preserve">Name          </t>
  </si>
  <si>
    <t xml:space="preserve">Designation  </t>
  </si>
  <si>
    <t xml:space="preserve">PAN No.         </t>
  </si>
  <si>
    <t>TAN No.</t>
  </si>
  <si>
    <r>
      <t>TOTAL ANNUAL GROSS SALARY INCOME</t>
    </r>
    <r>
      <rPr>
        <sz val="8"/>
        <rFont val="Arial"/>
        <family val="2"/>
      </rPr>
      <t>: Including HRA, SLS, Additional Charge allowance, Arrears (Excluding cash allowance if any)</t>
    </r>
  </si>
  <si>
    <t>Rs.</t>
  </si>
  <si>
    <r>
      <t>LESS</t>
    </r>
    <r>
      <rPr>
        <sz val="8"/>
        <rFont val="Arial"/>
        <family val="2"/>
      </rPr>
      <t xml:space="preserve"> - HRA  (sec.10(13A) &amp; Rule 2A)</t>
    </r>
  </si>
  <si>
    <r>
      <t>A.</t>
    </r>
    <r>
      <rPr>
        <sz val="8"/>
        <rFont val="Arial"/>
        <family val="2"/>
      </rPr>
      <t xml:space="preserve"> </t>
    </r>
  </si>
  <si>
    <t xml:space="preserve">Actual Rent Paid </t>
  </si>
  <si>
    <t>B.</t>
  </si>
  <si>
    <t xml:space="preserve">Less:10% of (Pay + DA) </t>
  </si>
  <si>
    <r>
      <t>C.</t>
    </r>
    <r>
      <rPr>
        <sz val="8"/>
        <rFont val="Arial"/>
        <family val="2"/>
      </rPr>
      <t xml:space="preserve"> </t>
    </r>
  </si>
  <si>
    <t xml:space="preserve">( A - B ) </t>
  </si>
  <si>
    <t>D.</t>
  </si>
  <si>
    <t>Actual HRA received</t>
  </si>
  <si>
    <t xml:space="preserve"> Least of the above (C or D)</t>
  </si>
  <si>
    <t>GROSS SALARY INCOME  (1 - 2)</t>
  </si>
  <si>
    <t>LESS:</t>
  </si>
  <si>
    <t>A.</t>
  </si>
  <si>
    <t>Standard Deduction under IT Rules u/s 16 (ia)</t>
  </si>
  <si>
    <t>Professional Tax  u/s 16 (iii)</t>
  </si>
  <si>
    <t>C.</t>
  </si>
  <si>
    <t>Conveyance Allowance u/s 10(14)</t>
  </si>
  <si>
    <t>Interest on Housing Loan u/s 24(b)(Max Rs. 2,00,000/- )</t>
  </si>
  <si>
    <t>TAXABLE SALARY INCOME [ 3 - 4 ]</t>
  </si>
  <si>
    <t>ADD: (OTHER SOURCE OF INCOME)</t>
  </si>
  <si>
    <t xml:space="preserve">Income from House property </t>
  </si>
  <si>
    <t>Any Other income ( Interest in savings bank, Interest on fixed deposit, Dividend, NSC Interest, Interest on PCA arrs, Agricultural Income,etc..</t>
  </si>
  <si>
    <t>Other Income From Employer (Remunerations and if any other)</t>
  </si>
  <si>
    <t>GROSS  TOTAL  INCOME  [ 5 + 6 ]</t>
  </si>
  <si>
    <t xml:space="preserve"> LESS: DEDUCTION UNDER CHAPTER VI A</t>
  </si>
  <si>
    <r>
      <t>(i)</t>
    </r>
    <r>
      <rPr>
        <b/>
        <sz val="8"/>
        <rFont val="Arial"/>
        <family val="2"/>
      </rPr>
      <t xml:space="preserve"> U/s 80C:</t>
    </r>
    <r>
      <rPr>
        <sz val="8"/>
        <rFont val="Arial"/>
        <family val="2"/>
      </rPr>
      <t xml:space="preserve"> As per details attached (Note 4)</t>
    </r>
  </si>
  <si>
    <t>LIC, PLI, RPLI, PPF, SSY, UTI (ULIP) Premium  (  )</t>
  </si>
  <si>
    <t>NSC  VIII  Issue</t>
  </si>
  <si>
    <t>Interest  accrued  on  NSC's</t>
  </si>
  <si>
    <t>Equitity  Linked  Saving  Scheme (ELSS)</t>
  </si>
  <si>
    <t>E.</t>
  </si>
  <si>
    <t xml:space="preserve">G.P.F. </t>
  </si>
  <si>
    <t>F.</t>
  </si>
  <si>
    <t>C.P.S</t>
  </si>
  <si>
    <t>G.</t>
  </si>
  <si>
    <t>S.P.F, F.B.F &amp; HBA F.B.F</t>
  </si>
  <si>
    <t>H.</t>
  </si>
  <si>
    <t>C.T.D.</t>
  </si>
  <si>
    <t>I.</t>
  </si>
  <si>
    <t>Repayment  of  Housing  Loan (for Principal Max Rs.1'50'000/-)</t>
  </si>
  <si>
    <t>J.</t>
  </si>
  <si>
    <t>Tuition  Fees (Please  Refer  page  No.3  Note. No.2)</t>
  </si>
  <si>
    <t>K.</t>
  </si>
  <si>
    <t>Subscription to Equity  shares / Debentures  or Units  of  Intrastructure  sector  (Like ICICI,  IDBI  Infrastructure  bonds)</t>
  </si>
  <si>
    <t>L.</t>
  </si>
  <si>
    <t>Others (Please specify)</t>
  </si>
  <si>
    <t>(ii)</t>
  </si>
  <si>
    <r>
      <t xml:space="preserve">U / S  80 CCC :  </t>
    </r>
    <r>
      <rPr>
        <sz val="8"/>
        <rFont val="Arial"/>
        <family val="2"/>
      </rPr>
      <t>Annuity Pension Funds</t>
    </r>
  </si>
  <si>
    <t>(iii)</t>
  </si>
  <si>
    <r>
      <t xml:space="preserve">U / S  80 CCD (1) :  </t>
    </r>
    <r>
      <rPr>
        <sz val="8"/>
        <rFont val="Arial"/>
        <family val="2"/>
      </rPr>
      <t>Contribution  to  pension  scheme  of  central  Govt. (CPS)</t>
    </r>
  </si>
  <si>
    <t>(iv)</t>
  </si>
  <si>
    <r>
      <t xml:space="preserve">U / S  80 CCE :  </t>
    </r>
    <r>
      <rPr>
        <sz val="8"/>
        <rFont val="Arial"/>
        <family val="2"/>
      </rPr>
      <t>Aggregate  amount  of  deduction  u/s 80C, 80CCC and  80 CCD  is  restricted  to  Rs.1,50,000/-</t>
    </r>
  </si>
  <si>
    <t>(v)</t>
  </si>
  <si>
    <r>
      <t xml:space="preserve">U / S  80 CCD (1B) </t>
    </r>
    <r>
      <rPr>
        <sz val="8"/>
        <rFont val="Arial"/>
        <family val="2"/>
      </rPr>
      <t>An additional deduction for investment upto Rs.50000/- in NPS (Tier I account) is available exclusively to NPS subscribers.</t>
    </r>
  </si>
  <si>
    <t>(vi)</t>
  </si>
  <si>
    <r>
      <t>U / S  80D</t>
    </r>
    <r>
      <rPr>
        <sz val="8"/>
        <rFont val="Arial"/>
        <family val="2"/>
      </rPr>
      <t xml:space="preserve"> :  Medical insurance premium paid in the name of assessee (if age&lt;60, Self/Spouse/Child - ₨25,000 &amp; if age&lt;60 for Parents ₨. 25,000)</t>
    </r>
    <r>
      <rPr>
        <b/>
        <sz val="8"/>
        <rFont val="Arial"/>
        <family val="2"/>
      </rPr>
      <t xml:space="preserve">   </t>
    </r>
  </si>
  <si>
    <t>(vii)</t>
  </si>
  <si>
    <r>
      <t>U / S 80DD</t>
    </r>
    <r>
      <rPr>
        <sz val="8"/>
        <rFont val="Arial"/>
        <family val="2"/>
      </rPr>
      <t xml:space="preserve"> :  Expenses  on  medical  treatment  etc.,  and  deposit  made  for  maintenance  of  handicapped  dependents (Max  Rs.75,000/-) in  case  of  severe  disabilities  Rs.1,25,000/-</t>
    </r>
  </si>
  <si>
    <t xml:space="preserve">I PAGE TOTAL                                             C/O </t>
  </si>
  <si>
    <t>I PAGE TOTAL                                             B/F</t>
  </si>
  <si>
    <t>(viii)</t>
  </si>
  <si>
    <r>
      <t>U / S 80DDB</t>
    </r>
    <r>
      <rPr>
        <sz val="8"/>
        <rFont val="Arial"/>
        <family val="2"/>
      </rPr>
      <t xml:space="preserve"> :  Medical  expenses  towards  treatment  of  himself,  or  a  dependent  relative  for  specified  diseases  and  ailments  (amounts  actually  paid  or  Rs.40,000/- Whichever  is  less,  form 10  should  be  enclosed)  for  senior  citizen  Rs.1,00,000/-  or  expenditure  incurred</t>
    </r>
  </si>
  <si>
    <t>(ix)</t>
  </si>
  <si>
    <r>
      <t>U / S 80 E</t>
    </r>
    <r>
      <rPr>
        <sz val="8"/>
        <rFont val="Arial"/>
        <family val="2"/>
      </rPr>
      <t xml:space="preserve"> : Repayment  of  interest  on  loan  taken  for  higher  studies  availed  by  the  assessee</t>
    </r>
  </si>
  <si>
    <t>(x)</t>
  </si>
  <si>
    <r>
      <t>U / S  80 G</t>
    </r>
    <r>
      <rPr>
        <sz val="8"/>
        <rFont val="Arial"/>
        <family val="2"/>
      </rPr>
      <t xml:space="preserve"> :  Donation made to Government Relief Funds.</t>
    </r>
  </si>
  <si>
    <t>(xi)</t>
  </si>
  <si>
    <r>
      <t>U / S  80 U</t>
    </r>
    <r>
      <rPr>
        <sz val="8"/>
        <rFont val="Arial"/>
        <family val="2"/>
      </rPr>
      <t xml:space="preserve"> :  Deduction  in  respect  of  totally  blind or  mentally  retarded  or  permanent  physically  handicapped  persons ( Upto Rs.75,000/- if  disabilities  is  over  40%  and  Rs.1,25,000/-  if  disabilities  is  over  80%.</t>
    </r>
  </si>
  <si>
    <t>(xii)</t>
  </si>
  <si>
    <r>
      <t xml:space="preserve">Others </t>
    </r>
    <r>
      <rPr>
        <sz val="8"/>
        <rFont val="Arial"/>
        <family val="2"/>
      </rPr>
      <t>(Please specify)</t>
    </r>
  </si>
  <si>
    <t>GRAND TOTAL [ SUM  OF 8(i) TO 8(xii) ]</t>
  </si>
  <si>
    <r>
      <t xml:space="preserve">TOTAL  TAXABLE  INCOME  ( 7 - 8 )
</t>
    </r>
    <r>
      <rPr>
        <sz val="8"/>
        <rFont val="Arial"/>
        <family val="2"/>
      </rPr>
      <t>(Rounded  off  to  nearest  ten  rupees)
Note: ALL  DEDUCTION UNDER COLUMN 9(i)  TO  9(xii)  CANNOT  EXCEED  GROSS  TOTAL INCOME</t>
    </r>
  </si>
  <si>
    <r>
      <t xml:space="preserve">COMPUTATION  OF  TAX: </t>
    </r>
    <r>
      <rPr>
        <sz val="8"/>
        <rFont val="Arial"/>
        <family val="2"/>
      </rPr>
      <t>( Rounded off to nearest one rupee)</t>
    </r>
  </si>
  <si>
    <t xml:space="preserve">Table  1 : Tax  rates  applicable  to  Men and Women Employees   </t>
  </si>
  <si>
    <t>TAXABLE  INCOME</t>
  </si>
  <si>
    <t>INCOME  TAX  RATE</t>
  </si>
  <si>
    <t>INCOME  TAX                                                      Rs.</t>
  </si>
  <si>
    <t>Deduction u/s 80C, 80D are permitted as usual</t>
  </si>
  <si>
    <t>Upto  Rs.2,50,000</t>
  </si>
  <si>
    <t>Nil</t>
  </si>
  <si>
    <t>Rs.2,50,001  to  Rs.5,00,000</t>
  </si>
  <si>
    <t>5%  of  the  amt  exceeding  Rs.2,50,000</t>
  </si>
  <si>
    <t>Rs.5,00,001  to  Rs.10,00,000</t>
  </si>
  <si>
    <t>Rs.12,500 + 20% of amt exceeding Rs.5,00,000</t>
  </si>
  <si>
    <t>Exceeding  Rs.10,00,000</t>
  </si>
  <si>
    <t>Rs.1,12,500 + 30% of the amt exceeding Rs.10,00,000</t>
  </si>
  <si>
    <t>Table  2 : Education Cess</t>
  </si>
  <si>
    <t>Education  cess of  4% is payable on  total tax</t>
  </si>
  <si>
    <r>
      <t xml:space="preserve">Tax  payable  on  Taxable  Income </t>
    </r>
    <r>
      <rPr>
        <sz val="8"/>
        <rFont val="Arial"/>
        <family val="2"/>
      </rPr>
      <t xml:space="preserve"> :                                                                                                      
(As per  table  1 or 2  as  above)</t>
    </r>
  </si>
  <si>
    <t>Less: Rebate u/s 87A (Rs.12500/-)
(Applicable if the Total Taxable Income does not exceed Rs.5,00,000/-)</t>
  </si>
  <si>
    <t>Tax  payable  on  Taxable  Income</t>
  </si>
  <si>
    <r>
      <t>ADD</t>
    </r>
    <r>
      <rPr>
        <sz val="8"/>
        <rFont val="Arial"/>
        <family val="2"/>
      </rPr>
      <t xml:space="preserve"> :  Education  cess  @ 4%  on  Tax  Payable</t>
    </r>
  </si>
  <si>
    <t>Total  Tax  Payable</t>
  </si>
  <si>
    <r>
      <t>LESS</t>
    </r>
    <r>
      <rPr>
        <sz val="8"/>
        <rFont val="Arial"/>
        <family val="2"/>
      </rPr>
      <t xml:space="preserve"> : Rebate  u / s 86, 89, 90  or  91</t>
    </r>
  </si>
  <si>
    <r>
      <t>LESS</t>
    </r>
    <r>
      <rPr>
        <sz val="8"/>
        <rFont val="Arial"/>
        <family val="2"/>
      </rPr>
      <t xml:space="preserve"> : Pre Paid Tax (Advance Tax, TDS)</t>
    </r>
  </si>
  <si>
    <r>
      <t xml:space="preserve">LESS : </t>
    </r>
    <r>
      <rPr>
        <sz val="8"/>
        <rFont val="Arial"/>
        <family val="2"/>
      </rPr>
      <t>Pre paid Educational Cess</t>
    </r>
  </si>
  <si>
    <t>Income tax to be deducted from February 2025 salary (excluding cess)</t>
  </si>
  <si>
    <t xml:space="preserve"> Education cess to be deducted from  February 2025 salary </t>
  </si>
  <si>
    <t>Signature</t>
  </si>
  <si>
    <t>Designation</t>
  </si>
  <si>
    <t>GOVERNMENT POLYTECHNIC COLLEGE</t>
  </si>
  <si>
    <t>GANDARVAKOTTAI - 613 301</t>
  </si>
  <si>
    <t>CHEG13142D</t>
  </si>
  <si>
    <t>STATEMENT SHOWING THE PAY AND OTHER ALLOWANCES DRAWN AND DEDUCTIONS PARTICULARS</t>
  </si>
  <si>
    <t>Professional Tax</t>
  </si>
  <si>
    <t>IFHRMS No</t>
  </si>
  <si>
    <t>PAN. No.</t>
  </si>
  <si>
    <t>MONTH (SALARY)</t>
  </si>
  <si>
    <t>DUES</t>
  </si>
  <si>
    <t>TOTAL  Rs.</t>
  </si>
  <si>
    <t>DEDUCTIONS</t>
  </si>
  <si>
    <t>OTHER INCOME (NON SALARY)         Rs.</t>
  </si>
  <si>
    <t>Pay</t>
  </si>
  <si>
    <t xml:space="preserve">DA      </t>
  </si>
  <si>
    <t xml:space="preserve">HRA     </t>
  </si>
  <si>
    <t xml:space="preserve">MA       </t>
  </si>
  <si>
    <t xml:space="preserve">OA         </t>
  </si>
  <si>
    <t>Spl Pay</t>
  </si>
  <si>
    <t>GPF</t>
  </si>
  <si>
    <t>CPS</t>
  </si>
  <si>
    <t>FBF</t>
  </si>
  <si>
    <t>SPF</t>
  </si>
  <si>
    <t>NHIS</t>
  </si>
  <si>
    <t xml:space="preserve">IT      </t>
  </si>
  <si>
    <t>IT CESS</t>
  </si>
  <si>
    <t>HBA (Prin.)</t>
  </si>
  <si>
    <t>HBA (Int.)</t>
  </si>
  <si>
    <t>HBA FBF</t>
  </si>
  <si>
    <t>PLI</t>
  </si>
  <si>
    <t>BONUS</t>
  </si>
  <si>
    <t>EXAM</t>
  </si>
  <si>
    <t>TFC</t>
  </si>
  <si>
    <t>TNEA</t>
  </si>
  <si>
    <t>Hostel</t>
  </si>
  <si>
    <t>TOTAL</t>
  </si>
  <si>
    <t>INCR ARR.</t>
  </si>
  <si>
    <t>GROSS TOTAL</t>
  </si>
  <si>
    <t>SIGNATURE</t>
  </si>
  <si>
    <t>NAME</t>
  </si>
  <si>
    <t>NSS</t>
  </si>
  <si>
    <t>YRC</t>
  </si>
  <si>
    <t>placement</t>
  </si>
  <si>
    <t>Add on
 Course</t>
  </si>
  <si>
    <t>Others 1</t>
  </si>
  <si>
    <t>Others 2</t>
  </si>
  <si>
    <t>Others 3</t>
  </si>
  <si>
    <t>137,GOVERNMENT POLYTECHNIC COLLEGE , GANDARVAKOTTAI- 613 301</t>
  </si>
  <si>
    <t>FOR  THE  PERIOD  FROM  01.04.2025  TO  31.03.2026</t>
  </si>
  <si>
    <t xml:space="preserve">FINANCIAL YEAR 2025-2026 (ASSESSMENT  YEAR  2026 - 2027   </t>
  </si>
  <si>
    <t>A</t>
  </si>
  <si>
    <t>Contact No</t>
  </si>
  <si>
    <t>DA ARR.(55%)</t>
  </si>
  <si>
    <t>Total deducted from February 2025 salary</t>
  </si>
  <si>
    <t>SLS</t>
  </si>
  <si>
    <t xml:space="preserve">  FOR  THE FINANCIAL YEAR  2025 - 2026 (ASSESSMENT  YEAR   2026 - 2027)</t>
  </si>
  <si>
    <t>DA ARR.(58%)</t>
  </si>
  <si>
    <t>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</si>
</sst>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 val="double"/>
      <sz val="12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sz val="12"/>
      <name val="CG Times"/>
      <family val="1"/>
    </font>
    <font>
      <b/>
      <sz val="11"/>
      <name val="Arial"/>
      <family val="2"/>
    </font>
    <font>
      <b/>
      <sz val="11"/>
      <name val="CG Times"/>
      <family val="1"/>
    </font>
    <font>
      <b/>
      <sz val="10"/>
      <name val="CG Times"/>
      <family val="1"/>
    </font>
    <font>
      <b/>
      <sz val="11"/>
      <name val="CG Times"/>
    </font>
    <font>
      <sz val="11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6">
    <xf numFmtId="0" fontId="0" fillId="0" borderId="0" xfId="0"/>
    <xf numFmtId="0" fontId="0" fillId="0" borderId="0" xfId="0" applyProtection="1">
      <protection hidden="1"/>
    </xf>
    <xf numFmtId="0" fontId="6" fillId="0" borderId="13" xfId="0" applyFont="1" applyBorder="1" applyAlignment="1" applyProtection="1">
      <alignment vertical="center"/>
      <protection hidden="1"/>
    </xf>
    <xf numFmtId="0" fontId="4" fillId="0" borderId="17" xfId="0" applyFont="1" applyBorder="1" applyAlignment="1" applyProtection="1">
      <alignment horizontal="right" vertical="center"/>
      <protection hidden="1"/>
    </xf>
    <xf numFmtId="0" fontId="7" fillId="0" borderId="25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1" fontId="7" fillId="0" borderId="30" xfId="0" applyNumberFormat="1" applyFont="1" applyFill="1" applyBorder="1" applyAlignment="1" applyProtection="1">
      <alignment horizontal="right" vertical="center"/>
      <protection hidden="1"/>
    </xf>
    <xf numFmtId="0" fontId="7" fillId="0" borderId="30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" fontId="7" fillId="0" borderId="34" xfId="0" applyNumberFormat="1" applyFont="1" applyFill="1" applyBorder="1" applyAlignment="1" applyProtection="1">
      <alignment horizontal="right" vertical="center"/>
      <protection hidden="1"/>
    </xf>
    <xf numFmtId="0" fontId="7" fillId="0" borderId="33" xfId="0" applyFont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horizontal="right" vertical="center"/>
      <protection locked="0"/>
    </xf>
    <xf numFmtId="0" fontId="7" fillId="0" borderId="37" xfId="0" applyFont="1" applyBorder="1" applyAlignment="1" applyProtection="1">
      <alignment horizontal="right" vertical="center"/>
      <protection locked="0"/>
    </xf>
    <xf numFmtId="1" fontId="6" fillId="0" borderId="39" xfId="0" applyNumberFormat="1" applyFont="1" applyBorder="1" applyAlignment="1" applyProtection="1">
      <alignment horizontal="right" vertical="center"/>
      <protection locked="0"/>
    </xf>
    <xf numFmtId="0" fontId="7" fillId="0" borderId="41" xfId="0" applyFont="1" applyBorder="1" applyAlignment="1" applyProtection="1">
      <alignment vertical="center"/>
      <protection locked="0"/>
    </xf>
    <xf numFmtId="0" fontId="7" fillId="0" borderId="37" xfId="0" applyFont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right" vertical="center"/>
      <protection locked="0"/>
    </xf>
    <xf numFmtId="0" fontId="4" fillId="0" borderId="43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right" vertical="center"/>
      <protection hidden="1"/>
    </xf>
    <xf numFmtId="0" fontId="7" fillId="0" borderId="29" xfId="0" applyFont="1" applyBorder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right" vertical="center"/>
      <protection locked="0"/>
    </xf>
    <xf numFmtId="1" fontId="7" fillId="0" borderId="8" xfId="0" applyNumberFormat="1" applyFont="1" applyBorder="1" applyAlignment="1" applyProtection="1">
      <alignment vertical="center"/>
      <protection hidden="1"/>
    </xf>
    <xf numFmtId="1" fontId="7" fillId="0" borderId="30" xfId="0" applyNumberFormat="1" applyFont="1" applyBorder="1" applyAlignment="1" applyProtection="1">
      <alignment horizontal="right" vertical="center"/>
      <protection locked="0"/>
    </xf>
    <xf numFmtId="1" fontId="7" fillId="0" borderId="19" xfId="0" applyNumberFormat="1" applyFont="1" applyBorder="1" applyAlignment="1" applyProtection="1">
      <alignment horizontal="right" vertical="center"/>
      <protection hidden="1"/>
    </xf>
    <xf numFmtId="0" fontId="4" fillId="0" borderId="32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41" xfId="0" applyFont="1" applyBorder="1" applyAlignment="1" applyProtection="1">
      <alignment horizontal="right" vertical="center"/>
    </xf>
    <xf numFmtId="0" fontId="4" fillId="0" borderId="39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47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right" vertical="center"/>
      <protection locked="0"/>
    </xf>
    <xf numFmtId="1" fontId="7" fillId="0" borderId="45" xfId="0" applyNumberFormat="1" applyFont="1" applyBorder="1" applyAlignment="1" applyProtection="1">
      <alignment horizontal="right" vertical="center"/>
      <protection hidden="1"/>
    </xf>
    <xf numFmtId="0" fontId="4" fillId="3" borderId="54" xfId="0" applyFont="1" applyFill="1" applyBorder="1" applyAlignment="1" applyProtection="1">
      <alignment horizontal="right" vertical="center"/>
      <protection locked="0"/>
    </xf>
    <xf numFmtId="0" fontId="6" fillId="0" borderId="40" xfId="0" applyNumberFormat="1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right" vertical="center"/>
      <protection hidden="1"/>
    </xf>
    <xf numFmtId="0" fontId="6" fillId="0" borderId="42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right" vertical="center"/>
      <protection locked="0"/>
    </xf>
    <xf numFmtId="0" fontId="6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hidden="1"/>
    </xf>
    <xf numFmtId="0" fontId="7" fillId="0" borderId="29" xfId="0" applyFont="1" applyBorder="1" applyAlignment="1" applyProtection="1">
      <alignment horizontal="right" vertical="center"/>
      <protection hidden="1"/>
    </xf>
    <xf numFmtId="0" fontId="4" fillId="0" borderId="29" xfId="0" applyFont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hidden="1"/>
    </xf>
    <xf numFmtId="0" fontId="7" fillId="2" borderId="45" xfId="0" applyFont="1" applyFill="1" applyBorder="1" applyAlignment="1" applyProtection="1">
      <alignment vertical="center"/>
      <protection locked="0"/>
    </xf>
    <xf numFmtId="0" fontId="7" fillId="2" borderId="30" xfId="0" applyFont="1" applyFill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horizontal="center" vertical="center" wrapText="1"/>
      <protection hidden="1"/>
    </xf>
    <xf numFmtId="1" fontId="4" fillId="0" borderId="9" xfId="0" applyNumberFormat="1" applyFont="1" applyBorder="1" applyAlignment="1" applyProtection="1">
      <alignment horizontal="right" vertical="center"/>
      <protection locked="0"/>
    </xf>
    <xf numFmtId="0" fontId="7" fillId="2" borderId="8" xfId="0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 applyAlignment="1" applyProtection="1">
      <alignment horizontal="right" vertical="center"/>
      <protection locked="0"/>
    </xf>
    <xf numFmtId="0" fontId="7" fillId="0" borderId="56" xfId="0" applyFont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4" fillId="0" borderId="56" xfId="0" applyFont="1" applyBorder="1" applyAlignment="1" applyProtection="1">
      <alignment horizontal="right" vertical="center"/>
      <protection locked="0"/>
    </xf>
    <xf numFmtId="1" fontId="4" fillId="0" borderId="49" xfId="0" applyNumberFormat="1" applyFont="1" applyBorder="1" applyAlignment="1" applyProtection="1">
      <alignment horizontal="right" vertical="center"/>
      <protection locked="0"/>
    </xf>
    <xf numFmtId="0" fontId="4" fillId="0" borderId="56" xfId="0" applyFont="1" applyBorder="1" applyAlignment="1" applyProtection="1">
      <alignment horizontal="center" vertical="center" wrapText="1"/>
      <protection hidden="1"/>
    </xf>
    <xf numFmtId="0" fontId="7" fillId="2" borderId="18" xfId="0" applyFont="1" applyFill="1" applyBorder="1" applyAlignment="1" applyProtection="1">
      <alignment vertical="center"/>
      <protection locked="0"/>
    </xf>
    <xf numFmtId="0" fontId="6" fillId="0" borderId="36" xfId="0" applyFont="1" applyBorder="1" applyAlignment="1" applyProtection="1">
      <alignment horizontal="center" vertical="center"/>
      <protection hidden="1"/>
    </xf>
    <xf numFmtId="0" fontId="7" fillId="0" borderId="76" xfId="0" applyFont="1" applyBorder="1" applyAlignment="1" applyProtection="1">
      <alignment horizontal="right" vertical="center"/>
      <protection hidden="1"/>
    </xf>
    <xf numFmtId="1" fontId="4" fillId="0" borderId="76" xfId="0" applyNumberFormat="1" applyFont="1" applyBorder="1" applyAlignment="1" applyProtection="1">
      <alignment horizontal="right" vertical="center"/>
      <protection hidden="1"/>
    </xf>
    <xf numFmtId="0" fontId="18" fillId="3" borderId="61" xfId="0" applyFont="1" applyFill="1" applyBorder="1" applyAlignment="1" applyProtection="1">
      <alignment vertical="center"/>
    </xf>
    <xf numFmtId="0" fontId="6" fillId="3" borderId="76" xfId="0" applyFont="1" applyFill="1" applyBorder="1" applyAlignment="1" applyProtection="1">
      <alignment horizontal="center" vertical="center" wrapText="1"/>
    </xf>
    <xf numFmtId="0" fontId="6" fillId="3" borderId="83" xfId="0" applyFont="1" applyFill="1" applyBorder="1" applyAlignment="1" applyProtection="1">
      <alignment horizontal="center" vertical="center" wrapText="1"/>
    </xf>
    <xf numFmtId="0" fontId="11" fillId="3" borderId="76" xfId="0" applyFont="1" applyFill="1" applyBorder="1" applyAlignment="1" applyProtection="1">
      <alignment horizontal="center" vertical="center" wrapText="1"/>
    </xf>
    <xf numFmtId="0" fontId="6" fillId="0" borderId="84" xfId="0" applyFont="1" applyBorder="1" applyAlignment="1" applyProtection="1">
      <alignment horizontal="center" vertical="center"/>
    </xf>
    <xf numFmtId="1" fontId="21" fillId="3" borderId="19" xfId="0" applyNumberFormat="1" applyFont="1" applyFill="1" applyBorder="1" applyAlignment="1" applyProtection="1">
      <alignment horizontal="right" vertical="center"/>
      <protection locked="0"/>
    </xf>
    <xf numFmtId="1" fontId="21" fillId="3" borderId="83" xfId="0" applyNumberFormat="1" applyFont="1" applyFill="1" applyBorder="1" applyAlignment="1" applyProtection="1">
      <alignment horizontal="right" vertical="center"/>
      <protection locked="0"/>
    </xf>
    <xf numFmtId="1" fontId="21" fillId="3" borderId="76" xfId="0" applyNumberFormat="1" applyFont="1" applyFill="1" applyBorder="1" applyAlignment="1" applyProtection="1">
      <alignment horizontal="right" vertical="center"/>
      <protection locked="0"/>
    </xf>
    <xf numFmtId="1" fontId="21" fillId="3" borderId="18" xfId="0" applyNumberFormat="1" applyFont="1" applyFill="1" applyBorder="1" applyAlignment="1" applyProtection="1">
      <alignment horizontal="right" vertical="center"/>
      <protection locked="0"/>
    </xf>
    <xf numFmtId="1" fontId="21" fillId="3" borderId="17" xfId="0" applyNumberFormat="1" applyFont="1" applyFill="1" applyBorder="1" applyAlignment="1" applyProtection="1">
      <alignment horizontal="right" vertical="center"/>
      <protection locked="0"/>
    </xf>
    <xf numFmtId="1" fontId="21" fillId="3" borderId="87" xfId="0" applyNumberFormat="1" applyFont="1" applyFill="1" applyBorder="1" applyAlignment="1" applyProtection="1">
      <alignment horizontal="right" vertical="center"/>
      <protection locked="0"/>
    </xf>
    <xf numFmtId="1" fontId="21" fillId="3" borderId="41" xfId="0" applyNumberFormat="1" applyFont="1" applyFill="1" applyBorder="1" applyAlignment="1" applyProtection="1">
      <alignment horizontal="right" vertical="center"/>
      <protection locked="0"/>
    </xf>
    <xf numFmtId="1" fontId="21" fillId="3" borderId="89" xfId="0" applyNumberFormat="1" applyFont="1" applyFill="1" applyBorder="1" applyAlignment="1" applyProtection="1">
      <alignment horizontal="right" vertical="center"/>
      <protection locked="0"/>
    </xf>
    <xf numFmtId="1" fontId="21" fillId="3" borderId="90" xfId="0" applyNumberFormat="1" applyFont="1" applyFill="1" applyBorder="1" applyAlignment="1" applyProtection="1">
      <alignment horizontal="right" vertical="center"/>
      <protection locked="0"/>
    </xf>
    <xf numFmtId="0" fontId="6" fillId="0" borderId="61" xfId="0" applyFont="1" applyBorder="1" applyAlignment="1" applyProtection="1">
      <alignment horizontal="right" vertical="center"/>
      <protection hidden="1"/>
    </xf>
    <xf numFmtId="1" fontId="21" fillId="3" borderId="38" xfId="0" applyNumberFormat="1" applyFont="1" applyFill="1" applyBorder="1" applyAlignment="1" applyProtection="1">
      <alignment horizontal="right" vertical="center"/>
      <protection locked="0"/>
    </xf>
    <xf numFmtId="1" fontId="21" fillId="3" borderId="37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8" fillId="3" borderId="38" xfId="0" applyFont="1" applyFill="1" applyBorder="1" applyAlignment="1" applyProtection="1">
      <alignment horizontal="center" vertical="center"/>
      <protection locked="0" hidden="1"/>
    </xf>
    <xf numFmtId="0" fontId="22" fillId="0" borderId="76" xfId="0" applyFont="1" applyBorder="1" applyAlignment="1" applyProtection="1">
      <alignment horizontal="left" vertical="center"/>
      <protection locked="0"/>
    </xf>
    <xf numFmtId="0" fontId="22" fillId="0" borderId="76" xfId="0" applyFont="1" applyFill="1" applyBorder="1" applyAlignment="1" applyProtection="1">
      <alignment horizontal="left" vertical="center"/>
      <protection locked="0"/>
    </xf>
    <xf numFmtId="0" fontId="22" fillId="0" borderId="76" xfId="0" applyFont="1" applyFill="1" applyBorder="1" applyAlignment="1" applyProtection="1">
      <alignment horizontal="left" vertical="center" wrapText="1"/>
      <protection locked="0"/>
    </xf>
    <xf numFmtId="17" fontId="1" fillId="3" borderId="86" xfId="0" applyNumberFormat="1" applyFont="1" applyFill="1" applyBorder="1" applyAlignment="1" applyProtection="1">
      <alignment horizontal="left" vertical="center"/>
      <protection locked="0"/>
    </xf>
    <xf numFmtId="1" fontId="21" fillId="3" borderId="86" xfId="0" applyNumberFormat="1" applyFont="1" applyFill="1" applyBorder="1" applyAlignment="1" applyProtection="1">
      <alignment horizontal="right" vertical="center"/>
      <protection hidden="1"/>
    </xf>
    <xf numFmtId="1" fontId="21" fillId="3" borderId="88" xfId="0" applyNumberFormat="1" applyFont="1" applyFill="1" applyBorder="1" applyAlignment="1" applyProtection="1">
      <alignment horizontal="right" vertical="center"/>
      <protection hidden="1"/>
    </xf>
    <xf numFmtId="17" fontId="1" fillId="3" borderId="8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1" xfId="0" applyFont="1" applyBorder="1" applyAlignment="1" applyProtection="1">
      <alignment horizontal="right" vertical="center"/>
      <protection hidden="1"/>
    </xf>
    <xf numFmtId="1" fontId="21" fillId="3" borderId="62" xfId="0" applyNumberFormat="1" applyFont="1" applyFill="1" applyBorder="1" applyAlignment="1" applyProtection="1">
      <alignment horizontal="right" vertical="center"/>
      <protection hidden="1"/>
    </xf>
    <xf numFmtId="0" fontId="1" fillId="0" borderId="36" xfId="0" applyFont="1" applyBorder="1" applyAlignment="1" applyProtection="1">
      <alignment horizontal="left" vertical="center"/>
      <protection locked="0"/>
    </xf>
    <xf numFmtId="0" fontId="22" fillId="0" borderId="36" xfId="0" applyFont="1" applyBorder="1" applyAlignment="1" applyProtection="1">
      <alignment horizontal="left" vertical="center"/>
      <protection locked="0"/>
    </xf>
    <xf numFmtId="1" fontId="21" fillId="3" borderId="59" xfId="0" applyNumberFormat="1" applyFont="1" applyFill="1" applyBorder="1" applyAlignment="1" applyProtection="1">
      <alignment horizontal="right" vertical="center"/>
      <protection hidden="1"/>
    </xf>
    <xf numFmtId="1" fontId="21" fillId="3" borderId="63" xfId="0" applyNumberFormat="1" applyFont="1" applyFill="1" applyBorder="1" applyAlignment="1" applyProtection="1">
      <alignment horizontal="right" vertical="center"/>
      <protection hidden="1"/>
    </xf>
    <xf numFmtId="1" fontId="21" fillId="3" borderId="78" xfId="0" applyNumberFormat="1" applyFont="1" applyFill="1" applyBorder="1" applyAlignment="1" applyProtection="1">
      <alignment horizontal="right" vertical="center"/>
      <protection hidden="1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85" xfId="0" applyFont="1" applyFill="1" applyBorder="1" applyAlignment="1" applyProtection="1">
      <alignment vertical="center"/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1" fillId="0" borderId="92" xfId="0" applyFont="1" applyBorder="1" applyAlignment="1" applyProtection="1">
      <alignment vertical="center"/>
      <protection locked="0"/>
    </xf>
    <xf numFmtId="0" fontId="11" fillId="3" borderId="93" xfId="0" applyFont="1" applyFill="1" applyBorder="1" applyAlignment="1" applyProtection="1">
      <alignment horizontal="center" vertical="center"/>
      <protection hidden="1"/>
    </xf>
    <xf numFmtId="0" fontId="0" fillId="0" borderId="76" xfId="0" applyBorder="1"/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97" xfId="0" applyFont="1" applyBorder="1" applyAlignment="1" applyProtection="1">
      <alignment horizontal="right" vertical="center" wrapText="1"/>
      <protection hidden="1"/>
    </xf>
    <xf numFmtId="0" fontId="4" fillId="0" borderId="98" xfId="0" applyFont="1" applyBorder="1" applyAlignment="1" applyProtection="1">
      <alignment horizontal="right" vertical="center"/>
      <protection hidden="1"/>
    </xf>
    <xf numFmtId="0" fontId="6" fillId="0" borderId="76" xfId="0" applyFont="1" applyBorder="1" applyAlignment="1" applyProtection="1">
      <alignment horizontal="center" vertical="center"/>
      <protection hidden="1"/>
    </xf>
    <xf numFmtId="0" fontId="4" fillId="0" borderId="76" xfId="0" applyFont="1" applyBorder="1" applyAlignment="1" applyProtection="1">
      <alignment horizontal="right" vertical="center"/>
      <protection hidden="1"/>
    </xf>
    <xf numFmtId="1" fontId="4" fillId="0" borderId="76" xfId="0" applyNumberFormat="1" applyFont="1" applyBorder="1" applyAlignment="1" applyProtection="1">
      <alignment horizontal="right" vertical="center" wrapText="1"/>
      <protection hidden="1"/>
    </xf>
    <xf numFmtId="0" fontId="18" fillId="3" borderId="41" xfId="0" applyFont="1" applyFill="1" applyBorder="1" applyAlignment="1" applyProtection="1">
      <alignment vertical="center"/>
      <protection locked="0" hidden="1"/>
    </xf>
    <xf numFmtId="0" fontId="18" fillId="3" borderId="37" xfId="0" applyFont="1" applyFill="1" applyBorder="1" applyAlignment="1" applyProtection="1">
      <alignment vertical="center"/>
      <protection locked="0" hidden="1"/>
    </xf>
    <xf numFmtId="0" fontId="18" fillId="3" borderId="38" xfId="0" applyFont="1" applyFill="1" applyBorder="1" applyAlignment="1" applyProtection="1">
      <alignment vertical="center"/>
      <protection locked="0" hidden="1"/>
    </xf>
    <xf numFmtId="0" fontId="18" fillId="2" borderId="41" xfId="0" applyFont="1" applyFill="1" applyBorder="1" applyAlignment="1" applyProtection="1">
      <alignment vertical="center"/>
      <protection locked="0"/>
    </xf>
    <xf numFmtId="0" fontId="18" fillId="2" borderId="37" xfId="0" applyFont="1" applyFill="1" applyBorder="1" applyAlignment="1" applyProtection="1">
      <alignment vertical="center"/>
      <protection locked="0"/>
    </xf>
    <xf numFmtId="0" fontId="18" fillId="2" borderId="38" xfId="0" applyFont="1" applyFill="1" applyBorder="1" applyAlignment="1" applyProtection="1">
      <alignment vertical="center"/>
      <protection locked="0"/>
    </xf>
    <xf numFmtId="0" fontId="15" fillId="2" borderId="18" xfId="0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6" fillId="0" borderId="16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right" vertical="center"/>
    </xf>
    <xf numFmtId="49" fontId="6" fillId="0" borderId="28" xfId="0" applyNumberFormat="1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29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49" fontId="6" fillId="0" borderId="31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vertical="center"/>
    </xf>
    <xf numFmtId="0" fontId="7" fillId="0" borderId="33" xfId="0" applyFont="1" applyBorder="1" applyAlignment="1" applyProtection="1">
      <alignment horizontal="right" vertical="center"/>
    </xf>
    <xf numFmtId="0" fontId="4" fillId="0" borderId="33" xfId="0" applyFont="1" applyBorder="1" applyAlignment="1" applyProtection="1">
      <alignment horizontal="right" vertical="center"/>
    </xf>
    <xf numFmtId="49" fontId="6" fillId="0" borderId="36" xfId="0" applyNumberFormat="1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right" vertical="center"/>
    </xf>
    <xf numFmtId="0" fontId="1" fillId="0" borderId="25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horizontal="right" vertical="center"/>
    </xf>
    <xf numFmtId="0" fontId="4" fillId="0" borderId="22" xfId="0" applyFont="1" applyBorder="1" applyAlignment="1" applyProtection="1">
      <alignment horizontal="right" vertical="center"/>
    </xf>
    <xf numFmtId="49" fontId="6" fillId="0" borderId="7" xfId="0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right" vertical="center"/>
    </xf>
    <xf numFmtId="0" fontId="4" fillId="0" borderId="29" xfId="0" applyFont="1" applyBorder="1" applyAlignment="1" applyProtection="1">
      <alignment horizontal="right" vertical="center"/>
    </xf>
    <xf numFmtId="0" fontId="9" fillId="2" borderId="30" xfId="0" applyFont="1" applyFill="1" applyBorder="1" applyAlignment="1" applyProtection="1">
      <alignment horizontal="right" vertical="center"/>
    </xf>
    <xf numFmtId="49" fontId="6" fillId="0" borderId="44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1" fillId="0" borderId="37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vertical="center"/>
    </xf>
    <xf numFmtId="49" fontId="6" fillId="0" borderId="42" xfId="0" applyNumberFormat="1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vertical="center"/>
    </xf>
    <xf numFmtId="0" fontId="7" fillId="0" borderId="25" xfId="0" applyFont="1" applyBorder="1" applyAlignment="1" applyProtection="1">
      <alignment horizontal="right" vertical="center"/>
    </xf>
    <xf numFmtId="0" fontId="7" fillId="2" borderId="26" xfId="0" applyFont="1" applyFill="1" applyBorder="1" applyAlignment="1" applyProtection="1">
      <alignment vertical="center"/>
    </xf>
    <xf numFmtId="0" fontId="4" fillId="0" borderId="45" xfId="0" applyFont="1" applyBorder="1" applyAlignment="1" applyProtection="1">
      <alignment vertical="center"/>
    </xf>
    <xf numFmtId="0" fontId="7" fillId="0" borderId="45" xfId="0" applyFont="1" applyBorder="1" applyAlignment="1" applyProtection="1">
      <alignment horizontal="right" vertical="center"/>
    </xf>
    <xf numFmtId="0" fontId="7" fillId="2" borderId="46" xfId="0" applyFont="1" applyFill="1" applyBorder="1" applyAlignment="1" applyProtection="1">
      <alignment vertical="center"/>
    </xf>
    <xf numFmtId="0" fontId="4" fillId="0" borderId="48" xfId="0" applyFont="1" applyBorder="1" applyAlignment="1" applyProtection="1">
      <alignment horizontal="right" vertical="center"/>
    </xf>
    <xf numFmtId="49" fontId="6" fillId="0" borderId="50" xfId="0" applyNumberFormat="1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right" vertical="center"/>
    </xf>
    <xf numFmtId="0" fontId="4" fillId="0" borderId="2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 wrapText="1"/>
    </xf>
    <xf numFmtId="0" fontId="7" fillId="0" borderId="56" xfId="0" applyFont="1" applyBorder="1" applyAlignment="1" applyProtection="1">
      <alignment horizontal="right" vertical="center"/>
    </xf>
    <xf numFmtId="0" fontId="4" fillId="0" borderId="56" xfId="0" applyFont="1" applyBorder="1" applyAlignment="1" applyProtection="1">
      <alignment horizontal="right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right" vertical="center"/>
    </xf>
    <xf numFmtId="1" fontId="0" fillId="0" borderId="0" xfId="0" applyNumberFormat="1" applyProtection="1"/>
    <xf numFmtId="0" fontId="6" fillId="0" borderId="44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13" fillId="0" borderId="66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6" fillId="0" borderId="31" xfId="0" applyFont="1" applyBorder="1" applyAlignment="1" applyProtection="1">
      <alignment horizontal="center" vertical="center"/>
    </xf>
    <xf numFmtId="9" fontId="0" fillId="0" borderId="0" xfId="0" applyNumberFormat="1" applyAlignment="1" applyProtection="1">
      <alignment wrapText="1"/>
    </xf>
    <xf numFmtId="0" fontId="6" fillId="0" borderId="72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6" fillId="0" borderId="77" xfId="0" applyNumberFormat="1" applyFont="1" applyBorder="1" applyAlignment="1" applyProtection="1">
      <alignment horizontal="center" vertical="center"/>
    </xf>
    <xf numFmtId="0" fontId="6" fillId="0" borderId="41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0" xfId="0" applyFont="1" applyAlignment="1" applyProtection="1">
      <alignment horizontal="center"/>
    </xf>
    <xf numFmtId="1" fontId="1" fillId="0" borderId="0" xfId="0" applyNumberFormat="1" applyFont="1" applyProtection="1"/>
    <xf numFmtId="0" fontId="1" fillId="0" borderId="0" xfId="0" applyFont="1" applyAlignment="1" applyProtection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1" fontId="6" fillId="0" borderId="20" xfId="0" applyNumberFormat="1" applyFont="1" applyBorder="1" applyAlignment="1" applyProtection="1">
      <alignment horizontal="right" vertical="center"/>
      <protection locked="0" hidden="1"/>
    </xf>
    <xf numFmtId="1" fontId="6" fillId="0" borderId="39" xfId="0" applyNumberFormat="1" applyFont="1" applyBorder="1" applyAlignment="1" applyProtection="1">
      <alignment horizontal="right" vertical="center"/>
      <protection locked="0" hidden="1"/>
    </xf>
    <xf numFmtId="0" fontId="4" fillId="0" borderId="60" xfId="0" applyFont="1" applyBorder="1" applyAlignment="1" applyProtection="1">
      <alignment horizontal="right" vertical="center"/>
      <protection locked="0" hidden="1"/>
    </xf>
    <xf numFmtId="1" fontId="7" fillId="0" borderId="38" xfId="0" applyNumberFormat="1" applyFont="1" applyBorder="1" applyAlignment="1" applyProtection="1">
      <alignment horizontal="right" vertical="center"/>
      <protection locked="0" hidden="1"/>
    </xf>
    <xf numFmtId="0" fontId="10" fillId="3" borderId="34" xfId="0" applyFont="1" applyFill="1" applyBorder="1" applyAlignment="1" applyProtection="1">
      <alignment horizontal="right" vertical="center" wrapText="1"/>
      <protection locked="0" hidden="1"/>
    </xf>
    <xf numFmtId="1" fontId="7" fillId="0" borderId="37" xfId="0" applyNumberFormat="1" applyFont="1" applyBorder="1" applyAlignment="1" applyProtection="1">
      <alignment vertical="center"/>
      <protection locked="0"/>
    </xf>
    <xf numFmtId="1" fontId="7" fillId="0" borderId="38" xfId="0" applyNumberFormat="1" applyFont="1" applyBorder="1" applyAlignment="1" applyProtection="1">
      <alignment vertical="center"/>
      <protection locked="0" hidden="1"/>
    </xf>
    <xf numFmtId="1" fontId="7" fillId="0" borderId="8" xfId="0" applyNumberFormat="1" applyFont="1" applyBorder="1" applyAlignment="1" applyProtection="1">
      <alignment vertical="center"/>
      <protection locked="0" hidden="1"/>
    </xf>
    <xf numFmtId="0" fontId="7" fillId="0" borderId="8" xfId="0" applyFont="1" applyBorder="1" applyAlignment="1" applyProtection="1">
      <alignment vertical="center"/>
      <protection locked="0" hidden="1"/>
    </xf>
    <xf numFmtId="0" fontId="7" fillId="0" borderId="55" xfId="0" applyFont="1" applyBorder="1" applyAlignment="1" applyProtection="1">
      <alignment vertical="center"/>
      <protection locked="0" hidden="1"/>
    </xf>
    <xf numFmtId="1" fontId="7" fillId="0" borderId="45" xfId="0" applyNumberFormat="1" applyFont="1" applyBorder="1" applyAlignment="1" applyProtection="1">
      <alignment vertical="center"/>
      <protection locked="0" hidden="1"/>
    </xf>
    <xf numFmtId="0" fontId="4" fillId="0" borderId="8" xfId="0" applyFont="1" applyBorder="1" applyAlignment="1" applyProtection="1">
      <alignment vertical="center"/>
      <protection locked="0" hidden="1"/>
    </xf>
    <xf numFmtId="0" fontId="4" fillId="0" borderId="18" xfId="0" applyFont="1" applyBorder="1" applyAlignment="1" applyProtection="1">
      <alignment horizontal="right" vertical="center" wrapText="1"/>
      <protection locked="0" hidden="1"/>
    </xf>
    <xf numFmtId="1" fontId="4" fillId="0" borderId="76" xfId="0" applyNumberFormat="1" applyFont="1" applyBorder="1" applyAlignment="1" applyProtection="1">
      <alignment horizontal="right" vertical="center"/>
      <protection locked="0" hidden="1"/>
    </xf>
    <xf numFmtId="1" fontId="14" fillId="0" borderId="76" xfId="0" applyNumberFormat="1" applyFont="1" applyFill="1" applyBorder="1" applyAlignment="1" applyProtection="1">
      <alignment horizontal="right" vertical="center"/>
      <protection locked="0" hidden="1"/>
    </xf>
    <xf numFmtId="0" fontId="7" fillId="0" borderId="41" xfId="0" applyFont="1" applyBorder="1" applyAlignment="1" applyProtection="1">
      <alignment horizontal="right" vertical="center"/>
      <protection locked="0"/>
    </xf>
    <xf numFmtId="0" fontId="7" fillId="0" borderId="41" xfId="0" applyFont="1" applyBorder="1" applyAlignment="1" applyProtection="1">
      <alignment horizontal="right" vertical="center"/>
      <protection locked="0" hidden="1"/>
    </xf>
    <xf numFmtId="0" fontId="7" fillId="0" borderId="29" xfId="0" applyFont="1" applyBorder="1" applyAlignment="1" applyProtection="1">
      <alignment horizontal="right" vertical="center"/>
      <protection locked="0" hidden="1"/>
    </xf>
    <xf numFmtId="0" fontId="6" fillId="0" borderId="17" xfId="0" applyFont="1" applyBorder="1" applyAlignment="1" applyProtection="1">
      <alignment horizontal="right" vertical="center"/>
      <protection locked="0" hidden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0" fontId="4" fillId="0" borderId="76" xfId="0" applyFont="1" applyBorder="1" applyAlignment="1" applyProtection="1">
      <alignment horizontal="left" vertical="center"/>
      <protection hidden="1"/>
    </xf>
    <xf numFmtId="0" fontId="7" fillId="0" borderId="76" xfId="0" applyFont="1" applyBorder="1" applyAlignment="1" applyProtection="1">
      <alignment horizontal="left" vertical="center"/>
      <protection hidden="1"/>
    </xf>
    <xf numFmtId="0" fontId="4" fillId="0" borderId="76" xfId="0" applyFont="1" applyBorder="1" applyAlignment="1" applyProtection="1">
      <alignment vertical="center"/>
      <protection hidden="1"/>
    </xf>
    <xf numFmtId="0" fontId="4" fillId="0" borderId="41" xfId="0" applyFont="1" applyBorder="1" applyAlignment="1" applyProtection="1">
      <alignment horizontal="left" vertical="center"/>
      <protection hidden="1"/>
    </xf>
    <xf numFmtId="0" fontId="4" fillId="0" borderId="37" xfId="0" applyFont="1" applyBorder="1" applyAlignment="1" applyProtection="1">
      <alignment horizontal="left" vertical="center"/>
      <protection hidden="1"/>
    </xf>
    <xf numFmtId="0" fontId="4" fillId="0" borderId="38" xfId="0" applyFont="1" applyBorder="1" applyAlignment="1" applyProtection="1">
      <alignment horizontal="left" vertical="center"/>
      <protection hidden="1"/>
    </xf>
    <xf numFmtId="0" fontId="4" fillId="6" borderId="32" xfId="0" applyFont="1" applyFill="1" applyBorder="1" applyAlignment="1" applyProtection="1">
      <alignment horizontal="center" vertical="center"/>
    </xf>
    <xf numFmtId="0" fontId="4" fillId="6" borderId="33" xfId="0" applyFont="1" applyFill="1" applyBorder="1" applyAlignment="1" applyProtection="1">
      <alignment horizontal="center" vertical="center"/>
    </xf>
    <xf numFmtId="0" fontId="4" fillId="6" borderId="35" xfId="0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left" vertical="center"/>
      <protection hidden="1"/>
    </xf>
    <xf numFmtId="0" fontId="7" fillId="0" borderId="53" xfId="0" applyFont="1" applyBorder="1" applyAlignment="1" applyProtection="1">
      <alignment horizontal="center" vertical="center"/>
      <protection locked="0" hidden="1"/>
    </xf>
    <xf numFmtId="0" fontId="7" fillId="0" borderId="68" xfId="0" applyFont="1" applyBorder="1" applyAlignment="1" applyProtection="1">
      <alignment horizontal="center" vertical="center"/>
      <protection locked="0" hidden="1"/>
    </xf>
    <xf numFmtId="0" fontId="7" fillId="0" borderId="69" xfId="0" applyFont="1" applyBorder="1" applyAlignment="1" applyProtection="1">
      <alignment horizontal="center" vertical="center"/>
      <protection locked="0" hidden="1"/>
    </xf>
    <xf numFmtId="0" fontId="7" fillId="0" borderId="70" xfId="0" applyFont="1" applyBorder="1" applyAlignment="1" applyProtection="1">
      <alignment horizontal="left" vertical="center"/>
      <protection hidden="1"/>
    </xf>
    <xf numFmtId="0" fontId="7" fillId="0" borderId="29" xfId="0" quotePrefix="1" applyFont="1" applyBorder="1" applyAlignment="1" applyProtection="1">
      <alignment horizontal="center" vertical="center"/>
      <protection locked="0" hidden="1"/>
    </xf>
    <xf numFmtId="0" fontId="7" fillId="0" borderId="8" xfId="0" applyFont="1" applyBorder="1" applyAlignment="1" applyProtection="1">
      <alignment horizontal="center" vertical="center"/>
      <protection locked="0" hidden="1"/>
    </xf>
    <xf numFmtId="0" fontId="7" fillId="0" borderId="9" xfId="0" applyFont="1" applyBorder="1" applyAlignment="1" applyProtection="1">
      <alignment horizontal="center" vertical="center"/>
      <protection locked="0" hidden="1"/>
    </xf>
    <xf numFmtId="0" fontId="7" fillId="0" borderId="8" xfId="0" quotePrefix="1" applyFont="1" applyBorder="1" applyAlignment="1" applyProtection="1">
      <alignment horizontal="center" vertical="center"/>
      <protection locked="0" hidden="1"/>
    </xf>
    <xf numFmtId="0" fontId="7" fillId="0" borderId="9" xfId="0" quotePrefix="1" applyFont="1" applyBorder="1" applyAlignment="1" applyProtection="1">
      <alignment horizontal="center" vertical="center"/>
      <protection locked="0" hidden="1"/>
    </xf>
    <xf numFmtId="0" fontId="7" fillId="0" borderId="71" xfId="0" applyFont="1" applyBorder="1" applyAlignment="1" applyProtection="1">
      <alignment horizontal="left" vertical="center"/>
      <protection hidden="1"/>
    </xf>
    <xf numFmtId="0" fontId="7" fillId="0" borderId="32" xfId="0" quotePrefix="1" applyFont="1" applyBorder="1" applyAlignment="1" applyProtection="1">
      <alignment horizontal="center" vertical="center"/>
      <protection locked="0" hidden="1"/>
    </xf>
    <xf numFmtId="0" fontId="7" fillId="0" borderId="33" xfId="0" applyFont="1" applyBorder="1" applyAlignment="1" applyProtection="1">
      <alignment horizontal="center" vertical="center"/>
      <protection locked="0" hidden="1"/>
    </xf>
    <xf numFmtId="0" fontId="7" fillId="0" borderId="35" xfId="0" applyFont="1" applyBorder="1" applyAlignment="1" applyProtection="1">
      <alignment horizontal="center" vertical="center"/>
      <protection locked="0" hidden="1"/>
    </xf>
    <xf numFmtId="0" fontId="12" fillId="7" borderId="41" xfId="0" applyFont="1" applyFill="1" applyBorder="1" applyAlignment="1" applyProtection="1">
      <alignment horizontal="left" vertical="center"/>
    </xf>
    <xf numFmtId="0" fontId="12" fillId="7" borderId="37" xfId="0" applyFont="1" applyFill="1" applyBorder="1" applyAlignment="1" applyProtection="1">
      <alignment horizontal="left" vertical="center"/>
    </xf>
    <xf numFmtId="0" fontId="12" fillId="7" borderId="39" xfId="0" applyFont="1" applyFill="1" applyBorder="1" applyAlignment="1" applyProtection="1">
      <alignment horizontal="left" vertical="center"/>
    </xf>
    <xf numFmtId="0" fontId="7" fillId="0" borderId="73" xfId="0" applyFont="1" applyBorder="1" applyAlignment="1" applyProtection="1">
      <alignment horizontal="left" vertical="center"/>
    </xf>
    <xf numFmtId="0" fontId="7" fillId="0" borderId="74" xfId="0" applyFont="1" applyBorder="1" applyAlignment="1" applyProtection="1">
      <alignment horizontal="left" vertical="center"/>
    </xf>
    <xf numFmtId="0" fontId="7" fillId="0" borderId="75" xfId="0" applyFont="1" applyBorder="1" applyAlignment="1" applyProtection="1">
      <alignment horizontal="left" vertical="center"/>
    </xf>
    <xf numFmtId="0" fontId="4" fillId="0" borderId="76" xfId="0" applyFont="1" applyBorder="1" applyAlignment="1" applyProtection="1">
      <alignment horizontal="left" vertical="center" wrapText="1"/>
      <protection hidden="1"/>
    </xf>
    <xf numFmtId="0" fontId="7" fillId="0" borderId="76" xfId="0" applyFont="1" applyBorder="1" applyAlignment="1" applyProtection="1">
      <alignment horizontal="left" vertical="center" wrapText="1"/>
      <protection hidden="1"/>
    </xf>
    <xf numFmtId="0" fontId="4" fillId="5" borderId="67" xfId="0" applyFont="1" applyFill="1" applyBorder="1" applyAlignment="1" applyProtection="1">
      <alignment horizontal="center" vertical="center"/>
    </xf>
    <xf numFmtId="0" fontId="4" fillId="5" borderId="53" xfId="0" applyFont="1" applyFill="1" applyBorder="1" applyAlignment="1" applyProtection="1">
      <alignment horizontal="center" vertical="center" wrapText="1"/>
    </xf>
    <xf numFmtId="0" fontId="4" fillId="5" borderId="68" xfId="0" applyFont="1" applyFill="1" applyBorder="1" applyAlignment="1" applyProtection="1">
      <alignment horizontal="center" vertical="center" wrapText="1"/>
    </xf>
    <xf numFmtId="0" fontId="4" fillId="5" borderId="69" xfId="0" applyFont="1" applyFill="1" applyBorder="1" applyAlignment="1" applyProtection="1">
      <alignment horizontal="center" vertical="center" wrapText="1"/>
    </xf>
    <xf numFmtId="0" fontId="6" fillId="0" borderId="76" xfId="0" applyFont="1" applyBorder="1" applyAlignment="1" applyProtection="1">
      <alignment horizontal="center" vertical="center" wrapText="1"/>
      <protection hidden="1"/>
    </xf>
    <xf numFmtId="0" fontId="1" fillId="0" borderId="76" xfId="0" applyFont="1" applyBorder="1" applyAlignment="1" applyProtection="1">
      <alignment horizontal="center" vertical="center" wrapText="1"/>
      <protection hidden="1"/>
    </xf>
    <xf numFmtId="0" fontId="6" fillId="0" borderId="94" xfId="0" applyFont="1" applyBorder="1" applyAlignment="1" applyProtection="1">
      <alignment horizontal="center" vertical="center" wrapText="1"/>
      <protection hidden="1"/>
    </xf>
    <xf numFmtId="0" fontId="6" fillId="0" borderId="95" xfId="0" applyFont="1" applyBorder="1" applyAlignment="1" applyProtection="1">
      <alignment horizontal="center" vertical="center" wrapText="1"/>
      <protection hidden="1"/>
    </xf>
    <xf numFmtId="0" fontId="6" fillId="0" borderId="96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57" xfId="0" applyFont="1" applyBorder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30" xfId="0" applyFont="1" applyBorder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7" fillId="0" borderId="18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  <protection hidden="1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4" fillId="0" borderId="65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27" xfId="0" applyFont="1" applyBorder="1" applyAlignment="1" applyProtection="1">
      <alignment horizontal="left" vertical="center"/>
    </xf>
    <xf numFmtId="0" fontId="12" fillId="4" borderId="41" xfId="0" applyFont="1" applyFill="1" applyBorder="1" applyAlignment="1" applyProtection="1">
      <alignment horizontal="left" vertical="center"/>
    </xf>
    <xf numFmtId="0" fontId="12" fillId="4" borderId="37" xfId="0" applyFont="1" applyFill="1" applyBorder="1" applyAlignment="1" applyProtection="1">
      <alignment horizontal="left" vertical="center"/>
    </xf>
    <xf numFmtId="0" fontId="12" fillId="4" borderId="39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57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/>
      <protection hidden="1"/>
    </xf>
    <xf numFmtId="0" fontId="7" fillId="0" borderId="8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left" vertical="center" wrapText="1"/>
    </xf>
    <xf numFmtId="0" fontId="7" fillId="0" borderId="30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7" fillId="0" borderId="30" xfId="0" applyFont="1" applyBorder="1" applyAlignment="1" applyProtection="1">
      <alignment horizontal="left" vertical="center" wrapText="1"/>
      <protection hidden="1"/>
    </xf>
    <xf numFmtId="0" fontId="7" fillId="0" borderId="30" xfId="0" applyFont="1" applyBorder="1" applyAlignment="1" applyProtection="1">
      <alignment horizontal="left" vertical="center"/>
      <protection hidden="1"/>
    </xf>
    <xf numFmtId="0" fontId="7" fillId="0" borderId="45" xfId="0" applyFont="1" applyBorder="1" applyAlignment="1" applyProtection="1">
      <alignment horizontal="left" vertical="center" wrapText="1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</xf>
    <xf numFmtId="0" fontId="4" fillId="0" borderId="37" xfId="0" applyFont="1" applyBorder="1" applyAlignment="1" applyProtection="1">
      <alignment horizontal="left" vertical="center" wrapText="1"/>
    </xf>
    <xf numFmtId="0" fontId="4" fillId="0" borderId="38" xfId="0" applyFont="1" applyBorder="1" applyAlignment="1" applyProtection="1">
      <alignment horizontal="left" vertical="center" wrapText="1"/>
    </xf>
    <xf numFmtId="0" fontId="11" fillId="0" borderId="22" xfId="0" applyFont="1" applyBorder="1" applyAlignment="1" applyProtection="1">
      <alignment horizontal="left" vertical="center" wrapText="1"/>
    </xf>
    <xf numFmtId="0" fontId="11" fillId="0" borderId="23" xfId="0" applyFont="1" applyBorder="1" applyAlignment="1" applyProtection="1">
      <alignment horizontal="left" vertical="center" wrapText="1"/>
    </xf>
    <xf numFmtId="0" fontId="11" fillId="0" borderId="24" xfId="0" applyFont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/>
    </xf>
    <xf numFmtId="0" fontId="7" fillId="0" borderId="33" xfId="0" applyFont="1" applyBorder="1" applyAlignment="1" applyProtection="1">
      <alignment horizontal="left" vertical="center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left" vertical="center"/>
    </xf>
    <xf numFmtId="0" fontId="4" fillId="0" borderId="37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10" fontId="4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76" xfId="0" applyFont="1" applyBorder="1" applyAlignment="1" applyProtection="1">
      <alignment horizontal="left" vertical="center"/>
      <protection hidden="1"/>
    </xf>
    <xf numFmtId="0" fontId="6" fillId="0" borderId="99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00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left" vertical="center" wrapText="1"/>
      <protection hidden="1"/>
    </xf>
    <xf numFmtId="0" fontId="7" fillId="0" borderId="18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horizontal="left" vertical="center" wrapText="1"/>
      <protection hidden="1"/>
    </xf>
    <xf numFmtId="0" fontId="4" fillId="0" borderId="23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 vertical="center"/>
      <protection locked="0"/>
    </xf>
    <xf numFmtId="0" fontId="5" fillId="3" borderId="80" xfId="0" applyFont="1" applyFill="1" applyBorder="1" applyAlignment="1" applyProtection="1">
      <alignment horizontal="center" vertical="center" wrapText="1"/>
    </xf>
    <xf numFmtId="0" fontId="5" fillId="3" borderId="82" xfId="0" applyFont="1" applyFill="1" applyBorder="1" applyAlignment="1" applyProtection="1">
      <alignment horizontal="center" vertical="center" wrapText="1"/>
    </xf>
    <xf numFmtId="0" fontId="6" fillId="3" borderId="76" xfId="0" applyFont="1" applyFill="1" applyBorder="1" applyAlignment="1" applyProtection="1">
      <alignment horizontal="center" vertical="center" wrapText="1"/>
    </xf>
    <xf numFmtId="0" fontId="17" fillId="3" borderId="76" xfId="0" applyFont="1" applyFill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 wrapText="1"/>
    </xf>
    <xf numFmtId="0" fontId="6" fillId="0" borderId="81" xfId="0" applyFont="1" applyBorder="1" applyAlignment="1" applyProtection="1">
      <alignment horizontal="center" vertical="center" wrapText="1"/>
    </xf>
    <xf numFmtId="0" fontId="6" fillId="0" borderId="82" xfId="0" applyFont="1" applyBorder="1" applyAlignment="1" applyProtection="1">
      <alignment horizontal="center" vertical="center" wrapText="1"/>
    </xf>
    <xf numFmtId="0" fontId="6" fillId="0" borderId="85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/>
    </xf>
    <xf numFmtId="0" fontId="19" fillId="3" borderId="76" xfId="0" applyFont="1" applyFill="1" applyBorder="1" applyAlignment="1" applyProtection="1">
      <alignment horizontal="center" vertical="center"/>
      <protection locked="0"/>
    </xf>
    <xf numFmtId="0" fontId="20" fillId="3" borderId="79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ITI/Downloads/Tax%20OLD%20REGIME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&amp;2 "/>
      <sheetName val="Page5"/>
      <sheetName val="DATA"/>
    </sheetNames>
    <sheetDataSet>
      <sheetData sheetId="0"/>
      <sheetData sheetId="1">
        <row r="25">
          <cell r="J25">
            <v>0</v>
          </cell>
          <cell r="L25">
            <v>0</v>
          </cell>
          <cell r="M25">
            <v>0</v>
          </cell>
          <cell r="N25">
            <v>0</v>
          </cell>
          <cell r="T2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tabSelected="1" view="pageBreakPreview" topLeftCell="A63" zoomScale="130" zoomScaleNormal="160" zoomScaleSheetLayoutView="130" workbookViewId="0">
      <selection sqref="A1:K81"/>
    </sheetView>
  </sheetViews>
  <sheetFormatPr defaultColWidth="0" defaultRowHeight="12.75" customHeight="1" zeroHeight="1" x14ac:dyDescent="0.2"/>
  <cols>
    <col min="1" max="1" width="3.62890625" style="191" customWidth="1"/>
    <col min="2" max="2" width="4.9765625" style="187" customWidth="1"/>
    <col min="3" max="3" width="8.33984375" style="187" customWidth="1"/>
    <col min="4" max="4" width="13.44921875" style="187" customWidth="1"/>
    <col min="5" max="5" width="14.9296875" style="187" customWidth="1"/>
    <col min="6" max="6" width="5.37890625" style="187" customWidth="1"/>
    <col min="7" max="7" width="12.10546875" style="187" customWidth="1"/>
    <col min="8" max="8" width="6.3203125" style="187" customWidth="1"/>
    <col min="9" max="9" width="8.609375" style="187" customWidth="1"/>
    <col min="10" max="10" width="4.5703125" style="187" customWidth="1"/>
    <col min="11" max="11" width="11.1640625" style="187" customWidth="1"/>
    <col min="12" max="12" width="1.07421875" style="123" customWidth="1"/>
    <col min="13" max="13" width="24.48046875" style="123" hidden="1" customWidth="1"/>
    <col min="14" max="14" width="14.125" style="123" hidden="1" customWidth="1"/>
    <col min="15" max="16" width="0" style="123" hidden="1" customWidth="1"/>
    <col min="17" max="16384" width="9.14453125" style="123" hidden="1"/>
  </cols>
  <sheetData>
    <row r="1" spans="1:11" ht="15" x14ac:dyDescent="0.2">
      <c r="A1" s="310"/>
      <c r="B1" s="310"/>
      <c r="C1" s="310"/>
      <c r="D1" s="310"/>
      <c r="E1" s="310"/>
      <c r="F1" s="310"/>
      <c r="G1" s="311" t="s">
        <v>0</v>
      </c>
      <c r="H1" s="311"/>
      <c r="I1" s="221">
        <f>'3'!T2</f>
        <v>0</v>
      </c>
      <c r="J1" s="221"/>
      <c r="K1" s="221"/>
    </row>
    <row r="2" spans="1:11" s="1" customFormat="1" ht="15" x14ac:dyDescent="0.2">
      <c r="A2" s="312" t="s">
        <v>1</v>
      </c>
      <c r="B2" s="312"/>
      <c r="C2" s="312"/>
      <c r="D2" s="309" t="s">
        <v>2</v>
      </c>
      <c r="E2" s="309"/>
      <c r="F2" s="309"/>
      <c r="G2" s="309"/>
      <c r="H2" s="309"/>
      <c r="I2" s="309"/>
      <c r="J2" s="309"/>
      <c r="K2" s="309"/>
    </row>
    <row r="3" spans="1:11" s="1" customFormat="1" ht="15" x14ac:dyDescent="0.2">
      <c r="A3" s="308" t="s">
        <v>3</v>
      </c>
      <c r="B3" s="308"/>
      <c r="C3" s="308"/>
      <c r="D3" s="309" t="s">
        <v>157</v>
      </c>
      <c r="E3" s="309"/>
      <c r="F3" s="309"/>
      <c r="G3" s="309"/>
      <c r="H3" s="309"/>
      <c r="I3" s="309"/>
      <c r="J3" s="309"/>
      <c r="K3" s="309"/>
    </row>
    <row r="4" spans="1:11" s="1" customFormat="1" ht="15.75" customHeight="1" thickBot="1" x14ac:dyDescent="0.25">
      <c r="A4" s="313" t="s">
        <v>166</v>
      </c>
      <c r="B4" s="313"/>
      <c r="C4" s="313"/>
      <c r="D4" s="314" t="s">
        <v>158</v>
      </c>
      <c r="E4" s="314"/>
      <c r="F4" s="314"/>
      <c r="G4" s="314"/>
      <c r="H4" s="314"/>
      <c r="I4" s="314"/>
      <c r="J4" s="314"/>
      <c r="K4" s="314"/>
    </row>
    <row r="5" spans="1:11" ht="15" x14ac:dyDescent="0.2">
      <c r="A5" s="315" t="s">
        <v>4</v>
      </c>
      <c r="B5" s="315"/>
      <c r="C5" s="315"/>
      <c r="D5" s="316" t="str">
        <f>'3'!F4</f>
        <v>A</v>
      </c>
      <c r="E5" s="317"/>
      <c r="F5" s="318"/>
      <c r="G5" s="319" t="s">
        <v>110</v>
      </c>
      <c r="H5" s="320"/>
      <c r="I5" s="320"/>
      <c r="J5" s="320"/>
      <c r="K5" s="321"/>
    </row>
    <row r="6" spans="1:11" ht="15" x14ac:dyDescent="0.2">
      <c r="A6" s="315" t="s">
        <v>5</v>
      </c>
      <c r="B6" s="315"/>
      <c r="C6" s="315"/>
      <c r="D6" s="322">
        <f>'3'!N4</f>
        <v>0</v>
      </c>
      <c r="E6" s="323"/>
      <c r="F6" s="324"/>
      <c r="G6" s="325" t="s">
        <v>111</v>
      </c>
      <c r="H6" s="326"/>
      <c r="I6" s="326"/>
      <c r="J6" s="326"/>
      <c r="K6" s="327"/>
    </row>
    <row r="7" spans="1:11" ht="15.75" thickBot="1" x14ac:dyDescent="0.25">
      <c r="A7" s="315" t="s">
        <v>6</v>
      </c>
      <c r="B7" s="315"/>
      <c r="C7" s="315"/>
      <c r="D7" s="328">
        <f>'3'!T4</f>
        <v>0</v>
      </c>
      <c r="E7" s="329"/>
      <c r="F7" s="330"/>
      <c r="G7" s="2" t="s">
        <v>7</v>
      </c>
      <c r="H7" s="329" t="s">
        <v>112</v>
      </c>
      <c r="I7" s="329"/>
      <c r="J7" s="329"/>
      <c r="K7" s="330"/>
    </row>
    <row r="8" spans="1:11" ht="27" customHeight="1" x14ac:dyDescent="0.2">
      <c r="A8" s="124">
        <v>1</v>
      </c>
      <c r="B8" s="331" t="s">
        <v>8</v>
      </c>
      <c r="C8" s="332"/>
      <c r="D8" s="332"/>
      <c r="E8" s="332"/>
      <c r="F8" s="332"/>
      <c r="G8" s="332"/>
      <c r="H8" s="332"/>
      <c r="I8" s="333"/>
      <c r="J8" s="3" t="s">
        <v>9</v>
      </c>
      <c r="K8" s="198"/>
    </row>
    <row r="9" spans="1:11" ht="15" x14ac:dyDescent="0.2">
      <c r="A9" s="125">
        <v>2</v>
      </c>
      <c r="B9" s="305" t="s">
        <v>10</v>
      </c>
      <c r="C9" s="334"/>
      <c r="D9" s="334"/>
      <c r="E9" s="334"/>
      <c r="F9" s="334"/>
      <c r="G9" s="335" t="b">
        <v>0</v>
      </c>
      <c r="H9" s="4"/>
      <c r="I9" s="5"/>
      <c r="J9" s="126"/>
      <c r="K9" s="6"/>
    </row>
    <row r="10" spans="1:11" ht="15" x14ac:dyDescent="0.2">
      <c r="A10" s="127"/>
      <c r="B10" s="128" t="s">
        <v>11</v>
      </c>
      <c r="C10" s="129" t="s">
        <v>12</v>
      </c>
      <c r="D10" s="129"/>
      <c r="E10" s="130"/>
      <c r="F10" s="131" t="s">
        <v>9</v>
      </c>
      <c r="G10" s="9"/>
      <c r="H10" s="7"/>
      <c r="I10" s="10"/>
      <c r="J10" s="132"/>
      <c r="K10" s="12"/>
    </row>
    <row r="11" spans="1:11" ht="15" x14ac:dyDescent="0.2">
      <c r="A11" s="127"/>
      <c r="B11" s="133" t="s">
        <v>13</v>
      </c>
      <c r="C11" s="283" t="s">
        <v>14</v>
      </c>
      <c r="D11" s="283"/>
      <c r="E11" s="283"/>
      <c r="F11" s="131" t="s">
        <v>9</v>
      </c>
      <c r="G11" s="9"/>
      <c r="H11" s="7"/>
      <c r="I11" s="10"/>
      <c r="J11" s="132"/>
      <c r="K11" s="12"/>
    </row>
    <row r="12" spans="1:11" s="134" customFormat="1" ht="15" x14ac:dyDescent="0.2">
      <c r="A12" s="127"/>
      <c r="B12" s="133" t="s">
        <v>15</v>
      </c>
      <c r="C12" s="283" t="s">
        <v>16</v>
      </c>
      <c r="D12" s="283"/>
      <c r="E12" s="283"/>
      <c r="F12" s="131" t="s">
        <v>9</v>
      </c>
      <c r="G12" s="9"/>
      <c r="H12" s="7"/>
      <c r="I12" s="10"/>
      <c r="J12" s="132"/>
      <c r="K12" s="12"/>
    </row>
    <row r="13" spans="1:11" ht="15" x14ac:dyDescent="0.2">
      <c r="A13" s="135"/>
      <c r="B13" s="136" t="s">
        <v>17</v>
      </c>
      <c r="C13" s="300" t="s">
        <v>18</v>
      </c>
      <c r="D13" s="300"/>
      <c r="E13" s="300"/>
      <c r="F13" s="137" t="s">
        <v>9</v>
      </c>
      <c r="G13" s="15"/>
      <c r="H13" s="16"/>
      <c r="I13" s="17"/>
      <c r="J13" s="138"/>
      <c r="K13" s="18"/>
    </row>
    <row r="14" spans="1:11" ht="15" x14ac:dyDescent="0.2">
      <c r="A14" s="139"/>
      <c r="B14" s="301" t="s">
        <v>19</v>
      </c>
      <c r="C14" s="301"/>
      <c r="D14" s="301"/>
      <c r="E14" s="301"/>
      <c r="F14" s="301"/>
      <c r="G14" s="302"/>
      <c r="H14" s="19" t="s">
        <v>9</v>
      </c>
      <c r="I14" s="201">
        <f>MIN(G12:G13)</f>
        <v>0</v>
      </c>
      <c r="J14" s="140"/>
      <c r="K14" s="20"/>
    </row>
    <row r="15" spans="1:11" ht="15" x14ac:dyDescent="0.2">
      <c r="A15" s="44">
        <v>3</v>
      </c>
      <c r="B15" s="303" t="s">
        <v>20</v>
      </c>
      <c r="C15" s="304"/>
      <c r="D15" s="304"/>
      <c r="E15" s="304"/>
      <c r="F15" s="304"/>
      <c r="G15" s="304"/>
      <c r="H15" s="21"/>
      <c r="I15" s="22"/>
      <c r="J15" s="35" t="s">
        <v>9</v>
      </c>
      <c r="K15" s="20"/>
    </row>
    <row r="16" spans="1:11" ht="15" x14ac:dyDescent="0.2">
      <c r="A16" s="46">
        <v>4</v>
      </c>
      <c r="B16" s="305" t="s">
        <v>21</v>
      </c>
      <c r="C16" s="306"/>
      <c r="D16" s="306"/>
      <c r="E16" s="306"/>
      <c r="F16" s="141"/>
      <c r="G16" s="142"/>
      <c r="H16" s="23"/>
      <c r="I16" s="24"/>
      <c r="J16" s="143"/>
      <c r="K16" s="25"/>
    </row>
    <row r="17" spans="1:11" ht="15" x14ac:dyDescent="0.2">
      <c r="A17" s="144"/>
      <c r="B17" s="133" t="s">
        <v>22</v>
      </c>
      <c r="C17" s="283" t="s">
        <v>23</v>
      </c>
      <c r="D17" s="283"/>
      <c r="E17" s="283"/>
      <c r="F17" s="131" t="s">
        <v>9</v>
      </c>
      <c r="G17" s="26">
        <v>50000</v>
      </c>
      <c r="H17" s="27"/>
      <c r="I17" s="8"/>
      <c r="J17" s="146"/>
      <c r="K17" s="12"/>
    </row>
    <row r="18" spans="1:11" ht="15" x14ac:dyDescent="0.2">
      <c r="A18" s="127"/>
      <c r="B18" s="133" t="s">
        <v>13</v>
      </c>
      <c r="C18" s="283" t="s">
        <v>24</v>
      </c>
      <c r="D18" s="283"/>
      <c r="E18" s="283"/>
      <c r="F18" s="131" t="s">
        <v>9</v>
      </c>
      <c r="G18" s="29">
        <f>[1]Page5!W2</f>
        <v>0</v>
      </c>
      <c r="H18" s="27"/>
      <c r="I18" s="30"/>
      <c r="J18" s="146"/>
      <c r="K18" s="12"/>
    </row>
    <row r="19" spans="1:11" ht="15" x14ac:dyDescent="0.2">
      <c r="A19" s="127"/>
      <c r="B19" s="133" t="s">
        <v>25</v>
      </c>
      <c r="C19" s="283" t="s">
        <v>26</v>
      </c>
      <c r="D19" s="283"/>
      <c r="E19" s="283"/>
      <c r="F19" s="131" t="s">
        <v>9</v>
      </c>
      <c r="G19" s="147"/>
      <c r="H19" s="7"/>
      <c r="I19" s="7"/>
      <c r="J19" s="146"/>
      <c r="K19" s="12"/>
    </row>
    <row r="20" spans="1:11" ht="15" x14ac:dyDescent="0.2">
      <c r="A20" s="148"/>
      <c r="B20" s="149" t="s">
        <v>17</v>
      </c>
      <c r="C20" s="307" t="s">
        <v>27</v>
      </c>
      <c r="D20" s="307"/>
      <c r="E20" s="307"/>
      <c r="F20" s="150" t="s">
        <v>9</v>
      </c>
      <c r="G20" s="31"/>
      <c r="H20" s="32"/>
      <c r="I20" s="202">
        <f>IF(G20&gt;=200000,"200000",G20)</f>
        <v>0</v>
      </c>
      <c r="J20" s="151"/>
      <c r="K20" s="34"/>
    </row>
    <row r="21" spans="1:11" ht="15" x14ac:dyDescent="0.2">
      <c r="A21" s="44">
        <v>5</v>
      </c>
      <c r="B21" s="303" t="s">
        <v>28</v>
      </c>
      <c r="C21" s="304"/>
      <c r="D21" s="304"/>
      <c r="E21" s="304"/>
      <c r="F21" s="304"/>
      <c r="G21" s="304"/>
      <c r="H21" s="213" t="s">
        <v>9</v>
      </c>
      <c r="I21" s="203">
        <f>SUM(G17+G18+G19+I20)</f>
        <v>50000</v>
      </c>
      <c r="J21" s="35" t="s">
        <v>9</v>
      </c>
      <c r="K21" s="20"/>
    </row>
    <row r="22" spans="1:11" ht="15" x14ac:dyDescent="0.2">
      <c r="A22" s="44">
        <v>6</v>
      </c>
      <c r="B22" s="303" t="s">
        <v>29</v>
      </c>
      <c r="C22" s="304"/>
      <c r="D22" s="304"/>
      <c r="E22" s="304"/>
      <c r="F22" s="152"/>
      <c r="G22" s="153"/>
      <c r="H22" s="21"/>
      <c r="I22" s="22"/>
      <c r="J22" s="35"/>
      <c r="K22" s="36"/>
    </row>
    <row r="23" spans="1:11" ht="15" x14ac:dyDescent="0.2">
      <c r="A23" s="154"/>
      <c r="B23" s="155" t="s">
        <v>22</v>
      </c>
      <c r="C23" s="299" t="s">
        <v>30</v>
      </c>
      <c r="D23" s="299"/>
      <c r="E23" s="299"/>
      <c r="F23" s="156" t="s">
        <v>9</v>
      </c>
      <c r="G23" s="157"/>
      <c r="H23" s="38"/>
      <c r="I23" s="38"/>
      <c r="J23" s="143"/>
      <c r="K23" s="25"/>
    </row>
    <row r="24" spans="1:11" ht="36" customHeight="1" x14ac:dyDescent="0.2">
      <c r="A24" s="135"/>
      <c r="B24" s="158" t="s">
        <v>13</v>
      </c>
      <c r="C24" s="289" t="s">
        <v>31</v>
      </c>
      <c r="D24" s="289"/>
      <c r="E24" s="289"/>
      <c r="F24" s="159" t="s">
        <v>9</v>
      </c>
      <c r="G24" s="160"/>
      <c r="H24" s="39"/>
      <c r="I24" s="40"/>
      <c r="J24" s="161"/>
      <c r="K24" s="41"/>
    </row>
    <row r="25" spans="1:11" ht="22.5" customHeight="1" x14ac:dyDescent="0.2">
      <c r="A25" s="162"/>
      <c r="B25" s="158" t="s">
        <v>25</v>
      </c>
      <c r="C25" s="289" t="s">
        <v>32</v>
      </c>
      <c r="D25" s="289"/>
      <c r="E25" s="289"/>
      <c r="F25" s="159" t="s">
        <v>9</v>
      </c>
      <c r="G25" s="42"/>
      <c r="H25" s="290"/>
      <c r="I25" s="291"/>
      <c r="J25" s="163"/>
      <c r="K25" s="43"/>
    </row>
    <row r="26" spans="1:11" ht="15" x14ac:dyDescent="0.2">
      <c r="A26" s="44">
        <v>7</v>
      </c>
      <c r="B26" s="292" t="s">
        <v>33</v>
      </c>
      <c r="C26" s="293"/>
      <c r="D26" s="293"/>
      <c r="E26" s="293"/>
      <c r="F26" s="293"/>
      <c r="G26" s="294"/>
      <c r="H26" s="214" t="s">
        <v>9</v>
      </c>
      <c r="I26" s="204">
        <f>SUM(G23+G24+G25)</f>
        <v>0</v>
      </c>
      <c r="J26" s="45" t="s">
        <v>9</v>
      </c>
      <c r="K26" s="199"/>
    </row>
    <row r="27" spans="1:11" ht="15" x14ac:dyDescent="0.2">
      <c r="A27" s="46">
        <v>8</v>
      </c>
      <c r="B27" s="295" t="s">
        <v>34</v>
      </c>
      <c r="C27" s="296"/>
      <c r="D27" s="296"/>
      <c r="E27" s="296"/>
      <c r="F27" s="296"/>
      <c r="G27" s="297"/>
      <c r="H27" s="37"/>
      <c r="I27" s="47"/>
      <c r="J27" s="143"/>
      <c r="K27" s="25"/>
    </row>
    <row r="28" spans="1:11" ht="15" x14ac:dyDescent="0.2">
      <c r="A28" s="48"/>
      <c r="B28" s="298" t="s">
        <v>35</v>
      </c>
      <c r="C28" s="267"/>
      <c r="D28" s="267"/>
      <c r="E28" s="267"/>
      <c r="F28" s="267"/>
      <c r="G28" s="284"/>
      <c r="H28" s="13"/>
      <c r="I28" s="11"/>
      <c r="J28" s="146"/>
      <c r="K28" s="12"/>
    </row>
    <row r="29" spans="1:11" ht="15" x14ac:dyDescent="0.2">
      <c r="A29" s="49"/>
      <c r="B29" s="50" t="s">
        <v>22</v>
      </c>
      <c r="C29" s="282" t="s">
        <v>36</v>
      </c>
      <c r="D29" s="282"/>
      <c r="E29" s="282"/>
      <c r="F29" s="282"/>
      <c r="G29" s="282"/>
      <c r="H29" s="215" t="s">
        <v>9</v>
      </c>
      <c r="I29" s="205"/>
      <c r="J29" s="146"/>
      <c r="K29" s="12"/>
    </row>
    <row r="30" spans="1:11" ht="15" x14ac:dyDescent="0.2">
      <c r="A30" s="49"/>
      <c r="B30" s="50" t="s">
        <v>13</v>
      </c>
      <c r="C30" s="282" t="s">
        <v>37</v>
      </c>
      <c r="D30" s="282"/>
      <c r="E30" s="282"/>
      <c r="F30" s="282"/>
      <c r="G30" s="282"/>
      <c r="H30" s="215" t="s">
        <v>9</v>
      </c>
      <c r="I30" s="206"/>
      <c r="J30" s="146"/>
      <c r="K30" s="12"/>
    </row>
    <row r="31" spans="1:11" ht="15" x14ac:dyDescent="0.2">
      <c r="A31" s="49"/>
      <c r="B31" s="50" t="s">
        <v>25</v>
      </c>
      <c r="C31" s="282" t="s">
        <v>38</v>
      </c>
      <c r="D31" s="282"/>
      <c r="E31" s="282"/>
      <c r="F31" s="282"/>
      <c r="G31" s="282"/>
      <c r="H31" s="215" t="s">
        <v>9</v>
      </c>
      <c r="I31" s="206"/>
      <c r="J31" s="146"/>
      <c r="K31" s="12"/>
    </row>
    <row r="32" spans="1:11" ht="15" x14ac:dyDescent="0.2">
      <c r="A32" s="49"/>
      <c r="B32" s="50" t="s">
        <v>17</v>
      </c>
      <c r="C32" s="282" t="s">
        <v>39</v>
      </c>
      <c r="D32" s="282"/>
      <c r="E32" s="282"/>
      <c r="F32" s="282"/>
      <c r="G32" s="282"/>
      <c r="H32" s="215" t="s">
        <v>9</v>
      </c>
      <c r="I32" s="207"/>
      <c r="J32" s="146"/>
      <c r="K32" s="12"/>
    </row>
    <row r="33" spans="1:11" ht="15" x14ac:dyDescent="0.2">
      <c r="A33" s="49"/>
      <c r="B33" s="50" t="s">
        <v>40</v>
      </c>
      <c r="C33" s="282" t="s">
        <v>41</v>
      </c>
      <c r="D33" s="282"/>
      <c r="E33" s="282"/>
      <c r="F33" s="282"/>
      <c r="G33" s="282"/>
      <c r="H33" s="215" t="s">
        <v>9</v>
      </c>
      <c r="I33" s="205"/>
      <c r="J33" s="146"/>
      <c r="K33" s="12"/>
    </row>
    <row r="34" spans="1:11" ht="15" x14ac:dyDescent="0.2">
      <c r="A34" s="49"/>
      <c r="B34" s="50" t="s">
        <v>42</v>
      </c>
      <c r="C34" s="282" t="s">
        <v>43</v>
      </c>
      <c r="D34" s="282"/>
      <c r="E34" s="282"/>
      <c r="F34" s="282"/>
      <c r="G34" s="288"/>
      <c r="H34" s="215" t="s">
        <v>9</v>
      </c>
      <c r="I34" s="205">
        <f>[1]Page5!L25</f>
        <v>0</v>
      </c>
      <c r="J34" s="146"/>
      <c r="K34" s="12"/>
    </row>
    <row r="35" spans="1:11" ht="15" x14ac:dyDescent="0.2">
      <c r="A35" s="49"/>
      <c r="B35" s="52" t="s">
        <v>44</v>
      </c>
      <c r="C35" s="282" t="s">
        <v>45</v>
      </c>
      <c r="D35" s="282"/>
      <c r="E35" s="282"/>
      <c r="F35" s="282"/>
      <c r="G35" s="282"/>
      <c r="H35" s="215" t="s">
        <v>9</v>
      </c>
      <c r="I35" s="206">
        <f>[1]Page5!M25+[1]Page5!N25+[1]Page5!T25</f>
        <v>0</v>
      </c>
      <c r="J35" s="146"/>
      <c r="K35" s="12"/>
    </row>
    <row r="36" spans="1:11" ht="15" x14ac:dyDescent="0.2">
      <c r="A36" s="49"/>
      <c r="B36" s="50" t="s">
        <v>46</v>
      </c>
      <c r="C36" s="283" t="s">
        <v>47</v>
      </c>
      <c r="D36" s="283"/>
      <c r="E36" s="283"/>
      <c r="F36" s="283"/>
      <c r="G36" s="283"/>
      <c r="H36" s="27" t="s">
        <v>9</v>
      </c>
      <c r="I36" s="53"/>
      <c r="J36" s="146"/>
      <c r="K36" s="12"/>
    </row>
    <row r="37" spans="1:11" ht="15" x14ac:dyDescent="0.2">
      <c r="A37" s="54"/>
      <c r="B37" s="50" t="s">
        <v>48</v>
      </c>
      <c r="C37" s="282" t="s">
        <v>49</v>
      </c>
      <c r="D37" s="282"/>
      <c r="E37" s="282"/>
      <c r="F37" s="282"/>
      <c r="G37" s="282"/>
      <c r="H37" s="215" t="s">
        <v>9</v>
      </c>
      <c r="I37" s="205"/>
      <c r="J37" s="146"/>
      <c r="K37" s="12"/>
    </row>
    <row r="38" spans="1:11" ht="15" x14ac:dyDescent="0.2">
      <c r="A38" s="54"/>
      <c r="B38" s="52" t="s">
        <v>50</v>
      </c>
      <c r="C38" s="282" t="s">
        <v>51</v>
      </c>
      <c r="D38" s="282"/>
      <c r="E38" s="282"/>
      <c r="F38" s="282"/>
      <c r="G38" s="282"/>
      <c r="H38" s="215" t="s">
        <v>9</v>
      </c>
      <c r="I38" s="206"/>
      <c r="J38" s="146"/>
      <c r="K38" s="12"/>
    </row>
    <row r="39" spans="1:11" ht="22.5" customHeight="1" x14ac:dyDescent="0.2">
      <c r="A39" s="49"/>
      <c r="B39" s="52" t="s">
        <v>52</v>
      </c>
      <c r="C39" s="267" t="s">
        <v>53</v>
      </c>
      <c r="D39" s="267"/>
      <c r="E39" s="267"/>
      <c r="F39" s="267"/>
      <c r="G39" s="284"/>
      <c r="H39" s="27" t="s">
        <v>9</v>
      </c>
      <c r="I39" s="53"/>
      <c r="J39" s="146"/>
      <c r="K39" s="12"/>
    </row>
    <row r="40" spans="1:11" ht="15" x14ac:dyDescent="0.2">
      <c r="A40" s="49"/>
      <c r="B40" s="52" t="s">
        <v>54</v>
      </c>
      <c r="C40" s="283" t="s">
        <v>55</v>
      </c>
      <c r="D40" s="283"/>
      <c r="E40" s="283"/>
      <c r="F40" s="283"/>
      <c r="G40" s="285"/>
      <c r="H40" s="27" t="s">
        <v>9</v>
      </c>
      <c r="I40" s="55"/>
      <c r="J40" s="146"/>
      <c r="K40" s="12"/>
    </row>
    <row r="41" spans="1:11" ht="12.75" customHeight="1" x14ac:dyDescent="0.2">
      <c r="A41" s="49"/>
      <c r="B41" s="164" t="s">
        <v>56</v>
      </c>
      <c r="C41" s="266" t="s">
        <v>57</v>
      </c>
      <c r="D41" s="266"/>
      <c r="E41" s="266"/>
      <c r="F41" s="266"/>
      <c r="G41" s="266"/>
      <c r="H41" s="27" t="s">
        <v>9</v>
      </c>
      <c r="I41" s="56"/>
      <c r="J41" s="132"/>
      <c r="K41" s="12"/>
    </row>
    <row r="42" spans="1:11" ht="17.25" customHeight="1" x14ac:dyDescent="0.2">
      <c r="A42" s="54"/>
      <c r="B42" s="57" t="s">
        <v>58</v>
      </c>
      <c r="C42" s="264" t="s">
        <v>59</v>
      </c>
      <c r="D42" s="264"/>
      <c r="E42" s="264"/>
      <c r="F42" s="264"/>
      <c r="G42" s="265"/>
      <c r="H42" s="215" t="s">
        <v>9</v>
      </c>
      <c r="I42" s="208"/>
      <c r="J42" s="146"/>
      <c r="K42" s="58"/>
    </row>
    <row r="43" spans="1:11" ht="27.75" customHeight="1" x14ac:dyDescent="0.2">
      <c r="A43" s="49"/>
      <c r="B43" s="57" t="s">
        <v>60</v>
      </c>
      <c r="C43" s="264" t="s">
        <v>61</v>
      </c>
      <c r="D43" s="264"/>
      <c r="E43" s="264"/>
      <c r="F43" s="264"/>
      <c r="G43" s="265"/>
      <c r="H43" s="215" t="s">
        <v>9</v>
      </c>
      <c r="I43" s="209">
        <f>IF(SUM(I29:I42)&gt;=150000,150000,SUM(I29:I42))</f>
        <v>0</v>
      </c>
      <c r="J43" s="146"/>
      <c r="K43" s="12"/>
    </row>
    <row r="44" spans="1:11" ht="22.5" customHeight="1" x14ac:dyDescent="0.2">
      <c r="A44" s="49"/>
      <c r="B44" s="57" t="s">
        <v>62</v>
      </c>
      <c r="C44" s="264" t="s">
        <v>63</v>
      </c>
      <c r="D44" s="264"/>
      <c r="E44" s="264"/>
      <c r="F44" s="264"/>
      <c r="G44" s="265"/>
      <c r="H44" s="215" t="s">
        <v>9</v>
      </c>
      <c r="I44" s="59"/>
      <c r="J44" s="146"/>
      <c r="K44" s="60"/>
    </row>
    <row r="45" spans="1:11" ht="32.25" customHeight="1" x14ac:dyDescent="0.2">
      <c r="A45" s="49"/>
      <c r="B45" s="57" t="s">
        <v>64</v>
      </c>
      <c r="C45" s="264" t="s">
        <v>65</v>
      </c>
      <c r="D45" s="286"/>
      <c r="E45" s="286"/>
      <c r="F45" s="286"/>
      <c r="G45" s="287"/>
      <c r="H45" s="215" t="s">
        <v>9</v>
      </c>
      <c r="I45" s="206"/>
      <c r="J45" s="146"/>
      <c r="K45" s="12"/>
    </row>
    <row r="46" spans="1:11" ht="36" customHeight="1" thickBot="1" x14ac:dyDescent="0.25">
      <c r="A46" s="165"/>
      <c r="B46" s="166" t="s">
        <v>66</v>
      </c>
      <c r="C46" s="279" t="s">
        <v>67</v>
      </c>
      <c r="D46" s="280"/>
      <c r="E46" s="280"/>
      <c r="F46" s="280"/>
      <c r="G46" s="281"/>
      <c r="H46" s="61" t="s">
        <v>9</v>
      </c>
      <c r="I46" s="62"/>
      <c r="J46" s="168"/>
      <c r="K46" s="64"/>
    </row>
    <row r="47" spans="1:11" ht="15.75" thickBot="1" x14ac:dyDescent="0.25">
      <c r="A47" s="113"/>
      <c r="B47" s="257" t="s">
        <v>68</v>
      </c>
      <c r="C47" s="258"/>
      <c r="D47" s="258"/>
      <c r="E47" s="258"/>
      <c r="F47" s="258"/>
      <c r="G47" s="258"/>
      <c r="H47" s="114" t="s">
        <v>9</v>
      </c>
      <c r="I47" s="115">
        <f>SUM(I43:I46)</f>
        <v>0</v>
      </c>
      <c r="J47" s="114"/>
      <c r="K47" s="200"/>
    </row>
    <row r="48" spans="1:11" ht="15.75" thickBot="1" x14ac:dyDescent="0.25">
      <c r="A48" s="259" t="s">
        <v>69</v>
      </c>
      <c r="B48" s="260"/>
      <c r="C48" s="260"/>
      <c r="D48" s="260"/>
      <c r="E48" s="260"/>
      <c r="F48" s="260"/>
      <c r="G48" s="261"/>
      <c r="H48" s="110" t="s">
        <v>9</v>
      </c>
      <c r="I48" s="111">
        <f>I47</f>
        <v>0</v>
      </c>
      <c r="J48" s="112"/>
      <c r="K48" s="200"/>
    </row>
    <row r="49" spans="1:15" ht="47.45" customHeight="1" x14ac:dyDescent="0.2">
      <c r="A49" s="169"/>
      <c r="B49" s="65" t="s">
        <v>70</v>
      </c>
      <c r="C49" s="262" t="s">
        <v>71</v>
      </c>
      <c r="D49" s="262"/>
      <c r="E49" s="262"/>
      <c r="F49" s="262"/>
      <c r="G49" s="263"/>
      <c r="H49" s="167" t="s">
        <v>9</v>
      </c>
      <c r="I49" s="62"/>
      <c r="J49" s="63"/>
      <c r="K49" s="41"/>
    </row>
    <row r="50" spans="1:15" ht="24" customHeight="1" x14ac:dyDescent="0.2">
      <c r="A50" s="49"/>
      <c r="B50" s="57" t="s">
        <v>72</v>
      </c>
      <c r="C50" s="264" t="s">
        <v>73</v>
      </c>
      <c r="D50" s="264"/>
      <c r="E50" s="264"/>
      <c r="F50" s="264"/>
      <c r="G50" s="265"/>
      <c r="H50" s="145" t="s">
        <v>9</v>
      </c>
      <c r="I50" s="53"/>
      <c r="J50" s="28"/>
      <c r="K50" s="12"/>
    </row>
    <row r="51" spans="1:15" ht="15" x14ac:dyDescent="0.2">
      <c r="A51" s="54"/>
      <c r="B51" s="57" t="s">
        <v>74</v>
      </c>
      <c r="C51" s="264" t="s">
        <v>75</v>
      </c>
      <c r="D51" s="264"/>
      <c r="E51" s="264"/>
      <c r="F51" s="264"/>
      <c r="G51" s="265"/>
      <c r="H51" s="51" t="s">
        <v>9</v>
      </c>
      <c r="I51" s="53"/>
      <c r="J51" s="28"/>
      <c r="K51" s="12"/>
    </row>
    <row r="52" spans="1:15" ht="35.25" customHeight="1" x14ac:dyDescent="0.2">
      <c r="A52" s="49"/>
      <c r="B52" s="164" t="s">
        <v>76</v>
      </c>
      <c r="C52" s="266" t="s">
        <v>77</v>
      </c>
      <c r="D52" s="267"/>
      <c r="E52" s="267"/>
      <c r="F52" s="267"/>
      <c r="G52" s="267"/>
      <c r="H52" s="145" t="s">
        <v>9</v>
      </c>
      <c r="I52" s="53"/>
      <c r="J52" s="28"/>
      <c r="K52" s="12"/>
    </row>
    <row r="53" spans="1:15" ht="15" x14ac:dyDescent="0.2">
      <c r="A53" s="170"/>
      <c r="B53" s="171" t="s">
        <v>78</v>
      </c>
      <c r="C53" s="268" t="s">
        <v>79</v>
      </c>
      <c r="D53" s="269"/>
      <c r="E53" s="269"/>
      <c r="F53" s="269"/>
      <c r="G53" s="269"/>
      <c r="H53" s="172" t="s">
        <v>9</v>
      </c>
      <c r="I53" s="66"/>
      <c r="J53" s="33"/>
      <c r="K53" s="34"/>
      <c r="O53" s="173"/>
    </row>
    <row r="54" spans="1:15" ht="15" x14ac:dyDescent="0.2">
      <c r="A54" s="67"/>
      <c r="B54" s="270" t="s">
        <v>80</v>
      </c>
      <c r="C54" s="270"/>
      <c r="D54" s="270"/>
      <c r="E54" s="270"/>
      <c r="F54" s="270"/>
      <c r="G54" s="270"/>
      <c r="H54" s="3" t="s">
        <v>9</v>
      </c>
      <c r="I54" s="210">
        <f>SUM(I48:I53)</f>
        <v>0</v>
      </c>
      <c r="J54" s="216"/>
      <c r="K54" s="198"/>
    </row>
    <row r="55" spans="1:15" ht="20.45" customHeight="1" x14ac:dyDescent="0.2">
      <c r="A55" s="174">
        <v>9</v>
      </c>
      <c r="B55" s="271" t="s">
        <v>81</v>
      </c>
      <c r="C55" s="268"/>
      <c r="D55" s="268"/>
      <c r="E55" s="268"/>
      <c r="F55" s="268"/>
      <c r="G55" s="268"/>
      <c r="H55" s="268"/>
      <c r="I55" s="272"/>
      <c r="J55" s="3" t="s">
        <v>9</v>
      </c>
      <c r="K55" s="198"/>
    </row>
    <row r="56" spans="1:15" ht="15" x14ac:dyDescent="0.2">
      <c r="A56" s="175"/>
      <c r="B56" s="273" t="s">
        <v>82</v>
      </c>
      <c r="C56" s="274"/>
      <c r="D56" s="274"/>
      <c r="E56" s="274"/>
      <c r="F56" s="274"/>
      <c r="G56" s="274"/>
      <c r="H56" s="274"/>
      <c r="I56" s="274"/>
      <c r="J56" s="274"/>
      <c r="K56" s="275"/>
    </row>
    <row r="57" spans="1:15" ht="15" x14ac:dyDescent="0.2">
      <c r="A57" s="176"/>
      <c r="B57" s="276" t="s">
        <v>83</v>
      </c>
      <c r="C57" s="277"/>
      <c r="D57" s="277"/>
      <c r="E57" s="277"/>
      <c r="F57" s="277"/>
      <c r="G57" s="277"/>
      <c r="H57" s="277"/>
      <c r="I57" s="277"/>
      <c r="J57" s="277"/>
      <c r="K57" s="278"/>
    </row>
    <row r="58" spans="1:15" ht="30" customHeight="1" x14ac:dyDescent="0.2">
      <c r="A58" s="177" t="e">
        <f>INC</f>
        <v>#REF!</v>
      </c>
      <c r="B58" s="253" t="s">
        <v>84</v>
      </c>
      <c r="C58" s="253"/>
      <c r="D58" s="253"/>
      <c r="E58" s="253" t="s">
        <v>85</v>
      </c>
      <c r="F58" s="253"/>
      <c r="G58" s="253"/>
      <c r="H58" s="253"/>
      <c r="I58" s="254" t="s">
        <v>86</v>
      </c>
      <c r="J58" s="255"/>
      <c r="K58" s="256"/>
    </row>
    <row r="59" spans="1:15" ht="15" x14ac:dyDescent="0.2">
      <c r="A59" s="49"/>
      <c r="B59" s="228" t="s">
        <v>87</v>
      </c>
      <c r="C59" s="229"/>
      <c r="D59" s="229"/>
      <c r="E59" s="229"/>
      <c r="F59" s="229"/>
      <c r="G59" s="229"/>
      <c r="H59" s="229"/>
      <c r="I59" s="229"/>
      <c r="J59" s="229"/>
      <c r="K59" s="230"/>
    </row>
    <row r="60" spans="1:15" ht="15" x14ac:dyDescent="0.2">
      <c r="A60" s="178"/>
      <c r="B60" s="231" t="s">
        <v>88</v>
      </c>
      <c r="C60" s="231"/>
      <c r="D60" s="231"/>
      <c r="E60" s="231" t="s">
        <v>89</v>
      </c>
      <c r="F60" s="231"/>
      <c r="G60" s="231"/>
      <c r="H60" s="231"/>
      <c r="I60" s="232" t="str">
        <f>IF(A60&lt;250000,"NIL","")</f>
        <v>NIL</v>
      </c>
      <c r="J60" s="233"/>
      <c r="K60" s="234"/>
    </row>
    <row r="61" spans="1:15" ht="15" x14ac:dyDescent="0.2">
      <c r="A61" s="178"/>
      <c r="B61" s="235" t="s">
        <v>90</v>
      </c>
      <c r="C61" s="235"/>
      <c r="D61" s="235"/>
      <c r="E61" s="235" t="s">
        <v>91</v>
      </c>
      <c r="F61" s="235"/>
      <c r="G61" s="235"/>
      <c r="H61" s="235"/>
      <c r="I61" s="236"/>
      <c r="J61" s="237"/>
      <c r="K61" s="238"/>
      <c r="M61" s="179"/>
      <c r="N61" s="179"/>
    </row>
    <row r="62" spans="1:15" ht="15" x14ac:dyDescent="0.2">
      <c r="A62" s="178"/>
      <c r="B62" s="235" t="s">
        <v>92</v>
      </c>
      <c r="C62" s="235"/>
      <c r="D62" s="235"/>
      <c r="E62" s="235" t="s">
        <v>93</v>
      </c>
      <c r="F62" s="235"/>
      <c r="G62" s="235"/>
      <c r="H62" s="235"/>
      <c r="I62" s="236"/>
      <c r="J62" s="239"/>
      <c r="K62" s="240"/>
      <c r="M62" s="179"/>
      <c r="N62" s="179"/>
    </row>
    <row r="63" spans="1:15" ht="15" x14ac:dyDescent="0.2">
      <c r="A63" s="180"/>
      <c r="B63" s="241" t="s">
        <v>94</v>
      </c>
      <c r="C63" s="241"/>
      <c r="D63" s="241"/>
      <c r="E63" s="241" t="s">
        <v>95</v>
      </c>
      <c r="F63" s="241"/>
      <c r="G63" s="241"/>
      <c r="H63" s="241"/>
      <c r="I63" s="242"/>
      <c r="J63" s="243"/>
      <c r="K63" s="244"/>
      <c r="M63" s="179"/>
      <c r="N63" s="181"/>
    </row>
    <row r="64" spans="1:15" ht="15" x14ac:dyDescent="0.2">
      <c r="A64" s="176"/>
      <c r="B64" s="245" t="s">
        <v>96</v>
      </c>
      <c r="C64" s="246"/>
      <c r="D64" s="246"/>
      <c r="E64" s="246"/>
      <c r="F64" s="246"/>
      <c r="G64" s="246"/>
      <c r="H64" s="246"/>
      <c r="I64" s="246"/>
      <c r="J64" s="246"/>
      <c r="K64" s="247"/>
      <c r="M64" s="179"/>
      <c r="N64" s="181"/>
    </row>
    <row r="65" spans="1:14" ht="15" x14ac:dyDescent="0.2">
      <c r="A65" s="182"/>
      <c r="B65" s="248" t="s">
        <v>97</v>
      </c>
      <c r="C65" s="249"/>
      <c r="D65" s="249"/>
      <c r="E65" s="249"/>
      <c r="F65" s="249"/>
      <c r="G65" s="249"/>
      <c r="H65" s="249"/>
      <c r="I65" s="249"/>
      <c r="J65" s="249"/>
      <c r="K65" s="250"/>
      <c r="L65" s="183"/>
      <c r="M65" s="179"/>
      <c r="N65" s="181"/>
    </row>
    <row r="66" spans="1:14" ht="31.5" customHeight="1" x14ac:dyDescent="0.2">
      <c r="A66" s="46">
        <v>10</v>
      </c>
      <c r="B66" s="251" t="s">
        <v>98</v>
      </c>
      <c r="C66" s="252"/>
      <c r="D66" s="252"/>
      <c r="E66" s="252"/>
      <c r="F66" s="252"/>
      <c r="G66" s="252"/>
      <c r="H66" s="252"/>
      <c r="I66" s="252"/>
      <c r="J66" s="68" t="s">
        <v>9</v>
      </c>
      <c r="K66" s="211"/>
      <c r="M66" s="179"/>
      <c r="N66" s="181"/>
    </row>
    <row r="67" spans="1:14" ht="21.95" customHeight="1" x14ac:dyDescent="0.2">
      <c r="A67" s="48">
        <v>11</v>
      </c>
      <c r="B67" s="251" t="s">
        <v>99</v>
      </c>
      <c r="C67" s="251"/>
      <c r="D67" s="251"/>
      <c r="E67" s="251"/>
      <c r="F67" s="251"/>
      <c r="G67" s="251"/>
      <c r="H67" s="251"/>
      <c r="I67" s="251"/>
      <c r="J67" s="68" t="s">
        <v>9</v>
      </c>
      <c r="K67" s="211"/>
      <c r="M67" s="179"/>
      <c r="N67" s="181"/>
    </row>
    <row r="68" spans="1:14" ht="21.95" customHeight="1" x14ac:dyDescent="0.2">
      <c r="A68" s="48">
        <v>12</v>
      </c>
      <c r="B68" s="251" t="s">
        <v>100</v>
      </c>
      <c r="C68" s="251"/>
      <c r="D68" s="251"/>
      <c r="E68" s="251"/>
      <c r="F68" s="251"/>
      <c r="G68" s="251"/>
      <c r="H68" s="251"/>
      <c r="I68" s="251"/>
      <c r="J68" s="68" t="s">
        <v>9</v>
      </c>
      <c r="K68" s="211"/>
    </row>
    <row r="69" spans="1:14" ht="21.95" customHeight="1" x14ac:dyDescent="0.2">
      <c r="A69" s="48">
        <v>13</v>
      </c>
      <c r="B69" s="222" t="s">
        <v>101</v>
      </c>
      <c r="C69" s="223"/>
      <c r="D69" s="223"/>
      <c r="E69" s="223"/>
      <c r="F69" s="223"/>
      <c r="G69" s="223"/>
      <c r="H69" s="223"/>
      <c r="I69" s="223"/>
      <c r="J69" s="68" t="s">
        <v>9</v>
      </c>
      <c r="K69" s="211"/>
    </row>
    <row r="70" spans="1:14" ht="21.95" customHeight="1" x14ac:dyDescent="0.2">
      <c r="A70" s="48">
        <v>14</v>
      </c>
      <c r="B70" s="222" t="s">
        <v>102</v>
      </c>
      <c r="C70" s="222"/>
      <c r="D70" s="222"/>
      <c r="E70" s="222"/>
      <c r="F70" s="222"/>
      <c r="G70" s="222"/>
      <c r="H70" s="222"/>
      <c r="I70" s="222"/>
      <c r="J70" s="68" t="s">
        <v>9</v>
      </c>
      <c r="K70" s="211"/>
    </row>
    <row r="71" spans="1:14" ht="21.95" customHeight="1" x14ac:dyDescent="0.2">
      <c r="A71" s="48">
        <v>15</v>
      </c>
      <c r="B71" s="222" t="s">
        <v>103</v>
      </c>
      <c r="C71" s="223"/>
      <c r="D71" s="223"/>
      <c r="E71" s="223"/>
      <c r="F71" s="223"/>
      <c r="G71" s="223"/>
      <c r="H71" s="223"/>
      <c r="I71" s="223"/>
      <c r="J71" s="68" t="s">
        <v>9</v>
      </c>
      <c r="K71" s="212"/>
    </row>
    <row r="72" spans="1:14" ht="21.95" customHeight="1" x14ac:dyDescent="0.2">
      <c r="A72" s="48">
        <v>16</v>
      </c>
      <c r="B72" s="222" t="s">
        <v>104</v>
      </c>
      <c r="C72" s="222"/>
      <c r="D72" s="222"/>
      <c r="E72" s="222"/>
      <c r="F72" s="222"/>
      <c r="G72" s="222"/>
      <c r="H72" s="222"/>
      <c r="I72" s="222"/>
      <c r="J72" s="68" t="s">
        <v>9</v>
      </c>
      <c r="K72" s="211"/>
    </row>
    <row r="73" spans="1:14" ht="21.95" customHeight="1" x14ac:dyDescent="0.2">
      <c r="A73" s="184">
        <v>17</v>
      </c>
      <c r="B73" s="222" t="s">
        <v>105</v>
      </c>
      <c r="C73" s="222"/>
      <c r="D73" s="222"/>
      <c r="E73" s="222"/>
      <c r="F73" s="222"/>
      <c r="G73" s="222"/>
      <c r="H73" s="222"/>
      <c r="I73" s="222"/>
      <c r="J73" s="68" t="s">
        <v>9</v>
      </c>
      <c r="K73" s="211"/>
    </row>
    <row r="74" spans="1:14" ht="21.95" customHeight="1" x14ac:dyDescent="0.2">
      <c r="A74" s="184">
        <v>18</v>
      </c>
      <c r="B74" s="225" t="s">
        <v>162</v>
      </c>
      <c r="C74" s="226"/>
      <c r="D74" s="226"/>
      <c r="E74" s="226"/>
      <c r="F74" s="226"/>
      <c r="G74" s="226"/>
      <c r="H74" s="226"/>
      <c r="I74" s="227"/>
      <c r="J74" s="68" t="s">
        <v>9</v>
      </c>
      <c r="K74" s="69">
        <f>(K68+K69)-(K72+K73)</f>
        <v>0</v>
      </c>
    </row>
    <row r="75" spans="1:14" ht="21.95" customHeight="1" x14ac:dyDescent="0.2">
      <c r="A75" s="184">
        <v>19</v>
      </c>
      <c r="B75" s="222" t="s">
        <v>106</v>
      </c>
      <c r="C75" s="222"/>
      <c r="D75" s="222"/>
      <c r="E75" s="222"/>
      <c r="F75" s="222"/>
      <c r="G75" s="222"/>
      <c r="H75" s="222"/>
      <c r="I75" s="222"/>
      <c r="J75" s="68" t="s">
        <v>9</v>
      </c>
      <c r="K75" s="69">
        <f>K74*100/104</f>
        <v>0</v>
      </c>
    </row>
    <row r="76" spans="1:14" ht="21.95" customHeight="1" x14ac:dyDescent="0.2">
      <c r="A76" s="185">
        <v>20</v>
      </c>
      <c r="B76" s="224" t="s">
        <v>107</v>
      </c>
      <c r="C76" s="224"/>
      <c r="D76" s="224"/>
      <c r="E76" s="224"/>
      <c r="F76" s="224"/>
      <c r="G76" s="224"/>
      <c r="H76" s="224"/>
      <c r="I76" s="224"/>
      <c r="J76" s="68" t="s">
        <v>9</v>
      </c>
      <c r="K76" s="69">
        <f>K74*4/104</f>
        <v>0</v>
      </c>
    </row>
    <row r="77" spans="1:14" ht="15" x14ac:dyDescent="0.2">
      <c r="A77" s="186"/>
      <c r="J77" s="188"/>
      <c r="K77" s="189"/>
    </row>
    <row r="78" spans="1:14" ht="15" x14ac:dyDescent="0.2">
      <c r="A78" s="190"/>
      <c r="B78" s="217"/>
      <c r="C78" s="218"/>
      <c r="D78" s="218"/>
      <c r="E78" s="218"/>
      <c r="F78" s="218"/>
      <c r="G78" s="218"/>
      <c r="H78" s="218"/>
      <c r="I78" s="218"/>
      <c r="J78" s="191"/>
      <c r="K78" s="192"/>
    </row>
    <row r="79" spans="1:14" ht="15" x14ac:dyDescent="0.2">
      <c r="B79" s="219" t="s">
        <v>108</v>
      </c>
      <c r="C79" s="219"/>
      <c r="D79" s="193"/>
      <c r="E79" s="193"/>
      <c r="F79" s="193"/>
      <c r="H79" s="188"/>
      <c r="I79" s="194"/>
      <c r="J79" s="193"/>
      <c r="K79" s="195"/>
    </row>
    <row r="80" spans="1:14" ht="15" x14ac:dyDescent="0.2">
      <c r="B80" s="220"/>
      <c r="C80" s="220"/>
      <c r="D80" s="193"/>
      <c r="E80" s="193"/>
      <c r="F80" s="193"/>
      <c r="H80" s="196"/>
      <c r="I80" s="197"/>
      <c r="J80" s="197"/>
      <c r="K80" s="197"/>
    </row>
    <row r="81" spans="2:10" ht="15" x14ac:dyDescent="0.2">
      <c r="B81" s="221"/>
      <c r="C81" s="221"/>
      <c r="D81" s="193"/>
      <c r="E81" s="193"/>
      <c r="F81" s="193"/>
      <c r="G81" s="190"/>
      <c r="H81" s="190"/>
      <c r="I81" s="190"/>
      <c r="J81" s="191"/>
    </row>
    <row r="82" spans="2:10" ht="15" x14ac:dyDescent="0.2"/>
    <row r="83" spans="2:10" ht="15" x14ac:dyDescent="0.2"/>
    <row r="84" spans="2:10" ht="15" x14ac:dyDescent="0.2"/>
    <row r="85" spans="2:10" ht="15" x14ac:dyDescent="0.2"/>
    <row r="86" spans="2:10" ht="15" x14ac:dyDescent="0.2"/>
    <row r="87" spans="2:10" ht="15" x14ac:dyDescent="0.2"/>
    <row r="88" spans="2:10" ht="15" x14ac:dyDescent="0.2"/>
  </sheetData>
  <mergeCells count="101">
    <mergeCell ref="A3:C3"/>
    <mergeCell ref="D3:K3"/>
    <mergeCell ref="A1:F1"/>
    <mergeCell ref="G1:H1"/>
    <mergeCell ref="I1:K1"/>
    <mergeCell ref="A2:C2"/>
    <mergeCell ref="D2:K2"/>
    <mergeCell ref="C11:E11"/>
    <mergeCell ref="A4:C4"/>
    <mergeCell ref="D4:K4"/>
    <mergeCell ref="A5:C5"/>
    <mergeCell ref="D5:F5"/>
    <mergeCell ref="G5:K5"/>
    <mergeCell ref="A6:C6"/>
    <mergeCell ref="D6:F6"/>
    <mergeCell ref="G6:K6"/>
    <mergeCell ref="A7:C7"/>
    <mergeCell ref="D7:F7"/>
    <mergeCell ref="H7:K7"/>
    <mergeCell ref="B8:I8"/>
    <mergeCell ref="B9:G9"/>
    <mergeCell ref="C23:E23"/>
    <mergeCell ref="C12:E12"/>
    <mergeCell ref="C13:E13"/>
    <mergeCell ref="B14:G14"/>
    <mergeCell ref="B15:G15"/>
    <mergeCell ref="B16:E16"/>
    <mergeCell ref="C17:E17"/>
    <mergeCell ref="C18:E18"/>
    <mergeCell ref="C19:E19"/>
    <mergeCell ref="C20:E20"/>
    <mergeCell ref="B21:G21"/>
    <mergeCell ref="B22:E22"/>
    <mergeCell ref="C34:G34"/>
    <mergeCell ref="C24:E24"/>
    <mergeCell ref="C25:E25"/>
    <mergeCell ref="H25:I25"/>
    <mergeCell ref="B26:G26"/>
    <mergeCell ref="B27:G27"/>
    <mergeCell ref="B28:G28"/>
    <mergeCell ref="C29:G29"/>
    <mergeCell ref="C30:G30"/>
    <mergeCell ref="C31:G31"/>
    <mergeCell ref="C32:G32"/>
    <mergeCell ref="C33:G33"/>
    <mergeCell ref="C46:G46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B58:D58"/>
    <mergeCell ref="E58:H58"/>
    <mergeCell ref="I58:K58"/>
    <mergeCell ref="B47:G47"/>
    <mergeCell ref="A48:G48"/>
    <mergeCell ref="C49:G49"/>
    <mergeCell ref="C50:G50"/>
    <mergeCell ref="C51:G51"/>
    <mergeCell ref="C52:G52"/>
    <mergeCell ref="C53:G53"/>
    <mergeCell ref="B54:G54"/>
    <mergeCell ref="B55:I55"/>
    <mergeCell ref="B56:K56"/>
    <mergeCell ref="B57:K57"/>
    <mergeCell ref="B59:K59"/>
    <mergeCell ref="B60:D60"/>
    <mergeCell ref="E60:H60"/>
    <mergeCell ref="I60:K60"/>
    <mergeCell ref="B61:D61"/>
    <mergeCell ref="E61:H61"/>
    <mergeCell ref="I61:K61"/>
    <mergeCell ref="B69:I69"/>
    <mergeCell ref="B62:D62"/>
    <mergeCell ref="E62:H62"/>
    <mergeCell ref="I62:K62"/>
    <mergeCell ref="B63:D63"/>
    <mergeCell ref="E63:H63"/>
    <mergeCell ref="I63:K63"/>
    <mergeCell ref="B64:K64"/>
    <mergeCell ref="B65:K65"/>
    <mergeCell ref="B66:I66"/>
    <mergeCell ref="B67:I67"/>
    <mergeCell ref="B68:I68"/>
    <mergeCell ref="B78:I78"/>
    <mergeCell ref="B79:C79"/>
    <mergeCell ref="B80:C80"/>
    <mergeCell ref="B81:C81"/>
    <mergeCell ref="B70:I70"/>
    <mergeCell ref="B71:I71"/>
    <mergeCell ref="B72:I72"/>
    <mergeCell ref="B73:I73"/>
    <mergeCell ref="B75:I75"/>
    <mergeCell ref="B76:I76"/>
    <mergeCell ref="B74:I74"/>
  </mergeCells>
  <dataValidations disablePrompts="1" count="1">
    <dataValidation type="whole" operator="lessThanOrEqual" allowBlank="1" showInputMessage="1" showErrorMessage="1" error="Restricted to Max Rs. 100000/-" prompt="Restricted to Max Rs. 100000/-" sqref="I50" xr:uid="{00000000-0002-0000-0000-000000000000}">
      <formula1>100000</formula1>
    </dataValidation>
  </dataValidations>
  <pageMargins left="0.49" right="0.34" top="0.4" bottom="0.28000000000000003" header="0.25" footer="0.2"/>
  <pageSetup paperSize="9" scale="98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"/>
  <sheetViews>
    <sheetView topLeftCell="A16" workbookViewId="0">
      <selection sqref="A1:U26"/>
    </sheetView>
  </sheetViews>
  <sheetFormatPr defaultRowHeight="15" x14ac:dyDescent="0.2"/>
  <cols>
    <col min="1" max="1" width="13.44921875" customWidth="1"/>
    <col min="4" max="4" width="7.53125" customWidth="1"/>
    <col min="5" max="5" width="6.45703125" customWidth="1"/>
    <col min="6" max="6" width="6.58984375" customWidth="1"/>
    <col min="7" max="7" width="8.0703125" customWidth="1"/>
    <col min="10" max="10" width="8.609375" customWidth="1"/>
    <col min="11" max="11" width="7.26171875" customWidth="1"/>
    <col min="12" max="12" width="6.58984375" customWidth="1"/>
    <col min="13" max="13" width="6.859375" customWidth="1"/>
    <col min="15" max="15" width="7.93359375" customWidth="1"/>
    <col min="17" max="17" width="7.93359375" customWidth="1"/>
    <col min="18" max="18" width="6.9921875" customWidth="1"/>
    <col min="19" max="19" width="7.93359375" customWidth="1"/>
  </cols>
  <sheetData>
    <row r="1" spans="1:21" ht="18.75" x14ac:dyDescent="0.25">
      <c r="A1" s="349" t="s">
        <v>156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</row>
    <row r="2" spans="1:21" x14ac:dyDescent="0.2">
      <c r="A2" s="354" t="s">
        <v>113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5" t="s">
        <v>160</v>
      </c>
      <c r="R2" s="355"/>
      <c r="S2" s="355"/>
      <c r="T2" s="122"/>
      <c r="U2" s="122"/>
    </row>
    <row r="3" spans="1:21" ht="15.75" thickBot="1" x14ac:dyDescent="0.25">
      <c r="A3" s="338" t="s">
        <v>164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9"/>
      <c r="P3" s="337" t="s">
        <v>114</v>
      </c>
      <c r="Q3" s="337"/>
      <c r="R3" s="337"/>
      <c r="S3" s="337"/>
      <c r="T3" s="337"/>
      <c r="U3" s="337"/>
    </row>
    <row r="4" spans="1:21" ht="15.75" thickBot="1" x14ac:dyDescent="0.25">
      <c r="A4" s="70" t="s">
        <v>115</v>
      </c>
      <c r="B4" s="350"/>
      <c r="C4" s="350"/>
      <c r="D4" s="350"/>
      <c r="E4" s="89" t="s">
        <v>148</v>
      </c>
      <c r="F4" s="116" t="s">
        <v>159</v>
      </c>
      <c r="G4" s="117"/>
      <c r="H4" s="117"/>
      <c r="I4" s="117"/>
      <c r="J4" s="118"/>
      <c r="K4" s="351" t="s">
        <v>109</v>
      </c>
      <c r="L4" s="351"/>
      <c r="M4" s="351"/>
      <c r="N4" s="119"/>
      <c r="O4" s="120"/>
      <c r="P4" s="120"/>
      <c r="Q4" s="121"/>
      <c r="R4" s="352" t="s">
        <v>116</v>
      </c>
      <c r="S4" s="353"/>
      <c r="T4" s="104"/>
      <c r="U4" s="105"/>
    </row>
    <row r="5" spans="1:21" x14ac:dyDescent="0.2">
      <c r="A5" s="340" t="s">
        <v>117</v>
      </c>
      <c r="B5" s="342" t="s">
        <v>118</v>
      </c>
      <c r="C5" s="342"/>
      <c r="D5" s="342"/>
      <c r="E5" s="342"/>
      <c r="F5" s="342"/>
      <c r="G5" s="71"/>
      <c r="H5" s="342" t="s">
        <v>119</v>
      </c>
      <c r="I5" s="343" t="s">
        <v>120</v>
      </c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4" t="s">
        <v>121</v>
      </c>
      <c r="U5" s="345"/>
    </row>
    <row r="6" spans="1:21" ht="25.5" thickBot="1" x14ac:dyDescent="0.25">
      <c r="A6" s="341"/>
      <c r="B6" s="72" t="s">
        <v>122</v>
      </c>
      <c r="C6" s="72" t="s">
        <v>123</v>
      </c>
      <c r="D6" s="72" t="s">
        <v>124</v>
      </c>
      <c r="E6" s="72" t="s">
        <v>125</v>
      </c>
      <c r="F6" s="72" t="s">
        <v>126</v>
      </c>
      <c r="G6" s="72" t="s">
        <v>127</v>
      </c>
      <c r="H6" s="342"/>
      <c r="I6" s="71" t="s">
        <v>128</v>
      </c>
      <c r="J6" s="71" t="s">
        <v>129</v>
      </c>
      <c r="K6" s="71" t="s">
        <v>130</v>
      </c>
      <c r="L6" s="71" t="s">
        <v>131</v>
      </c>
      <c r="M6" s="71" t="s">
        <v>132</v>
      </c>
      <c r="N6" s="73" t="s">
        <v>133</v>
      </c>
      <c r="O6" s="73" t="s">
        <v>134</v>
      </c>
      <c r="P6" s="71" t="s">
        <v>135</v>
      </c>
      <c r="Q6" s="71" t="s">
        <v>136</v>
      </c>
      <c r="R6" s="71" t="s">
        <v>137</v>
      </c>
      <c r="S6" s="74" t="s">
        <v>138</v>
      </c>
      <c r="T6" s="346"/>
      <c r="U6" s="347"/>
    </row>
    <row r="7" spans="1:21" ht="24.95" customHeight="1" x14ac:dyDescent="0.2">
      <c r="A7" s="93">
        <v>45717</v>
      </c>
      <c r="B7" s="75"/>
      <c r="C7" s="76"/>
      <c r="D7" s="76"/>
      <c r="E7" s="76"/>
      <c r="F7" s="77"/>
      <c r="G7" s="78"/>
      <c r="H7" s="94"/>
      <c r="I7" s="75"/>
      <c r="J7" s="75"/>
      <c r="K7" s="76"/>
      <c r="L7" s="76"/>
      <c r="M7" s="76"/>
      <c r="N7" s="76"/>
      <c r="O7" s="76"/>
      <c r="P7" s="76"/>
      <c r="Q7" s="76"/>
      <c r="R7" s="79"/>
      <c r="S7" s="80"/>
      <c r="T7" s="90" t="s">
        <v>139</v>
      </c>
      <c r="U7" s="80"/>
    </row>
    <row r="8" spans="1:21" ht="24.95" customHeight="1" x14ac:dyDescent="0.2">
      <c r="A8" s="93">
        <v>45748</v>
      </c>
      <c r="B8" s="75"/>
      <c r="C8" s="76"/>
      <c r="D8" s="76"/>
      <c r="E8" s="76"/>
      <c r="F8" s="77"/>
      <c r="G8" s="78"/>
      <c r="H8" s="95"/>
      <c r="I8" s="75"/>
      <c r="J8" s="75"/>
      <c r="K8" s="76"/>
      <c r="L8" s="76"/>
      <c r="M8" s="76"/>
      <c r="N8" s="76"/>
      <c r="O8" s="76"/>
      <c r="P8" s="77"/>
      <c r="Q8" s="77"/>
      <c r="R8" s="81"/>
      <c r="S8" s="82"/>
      <c r="T8" s="90" t="s">
        <v>140</v>
      </c>
      <c r="U8" s="82"/>
    </row>
    <row r="9" spans="1:21" ht="24.95" customHeight="1" x14ac:dyDescent="0.2">
      <c r="A9" s="93">
        <v>45778</v>
      </c>
      <c r="B9" s="75"/>
      <c r="C9" s="76"/>
      <c r="D9" s="76"/>
      <c r="E9" s="76"/>
      <c r="F9" s="77"/>
      <c r="G9" s="78"/>
      <c r="H9" s="95"/>
      <c r="I9" s="75"/>
      <c r="J9" s="75"/>
      <c r="K9" s="76"/>
      <c r="L9" s="76"/>
      <c r="M9" s="76"/>
      <c r="N9" s="76"/>
      <c r="O9" s="76"/>
      <c r="P9" s="77"/>
      <c r="Q9" s="77"/>
      <c r="R9" s="81"/>
      <c r="S9" s="82"/>
      <c r="T9" s="90" t="s">
        <v>141</v>
      </c>
      <c r="U9" s="82"/>
    </row>
    <row r="10" spans="1:21" ht="24.95" customHeight="1" x14ac:dyDescent="0.2">
      <c r="A10" s="93">
        <v>45809</v>
      </c>
      <c r="B10" s="75"/>
      <c r="C10" s="76"/>
      <c r="D10" s="76"/>
      <c r="E10" s="76"/>
      <c r="F10" s="77"/>
      <c r="G10" s="78"/>
      <c r="H10" s="95"/>
      <c r="I10" s="75"/>
      <c r="J10" s="75"/>
      <c r="K10" s="76"/>
      <c r="L10" s="76"/>
      <c r="M10" s="76"/>
      <c r="N10" s="76"/>
      <c r="O10" s="76"/>
      <c r="P10" s="77"/>
      <c r="Q10" s="77"/>
      <c r="R10" s="81"/>
      <c r="S10" s="82"/>
      <c r="T10" s="90" t="s">
        <v>142</v>
      </c>
      <c r="U10" s="82"/>
    </row>
    <row r="11" spans="1:21" ht="24.95" customHeight="1" x14ac:dyDescent="0.2">
      <c r="A11" s="93">
        <v>45839</v>
      </c>
      <c r="B11" s="75"/>
      <c r="C11" s="76"/>
      <c r="D11" s="76"/>
      <c r="E11" s="76"/>
      <c r="F11" s="77"/>
      <c r="G11" s="78"/>
      <c r="H11" s="95"/>
      <c r="I11" s="75"/>
      <c r="J11" s="75"/>
      <c r="K11" s="76"/>
      <c r="L11" s="76"/>
      <c r="M11" s="76"/>
      <c r="N11" s="76"/>
      <c r="O11" s="76"/>
      <c r="P11" s="77"/>
      <c r="Q11" s="77"/>
      <c r="R11" s="81"/>
      <c r="S11" s="82"/>
      <c r="T11" s="90" t="s">
        <v>149</v>
      </c>
      <c r="U11" s="82"/>
    </row>
    <row r="12" spans="1:21" ht="24.95" customHeight="1" x14ac:dyDescent="0.2">
      <c r="A12" s="93">
        <v>45870</v>
      </c>
      <c r="B12" s="75"/>
      <c r="C12" s="76"/>
      <c r="D12" s="76"/>
      <c r="E12" s="76"/>
      <c r="F12" s="77"/>
      <c r="G12" s="78"/>
      <c r="H12" s="95"/>
      <c r="I12" s="75"/>
      <c r="J12" s="75"/>
      <c r="K12" s="76"/>
      <c r="L12" s="76"/>
      <c r="M12" s="76"/>
      <c r="N12" s="76"/>
      <c r="O12" s="76"/>
      <c r="P12" s="77"/>
      <c r="Q12" s="77"/>
      <c r="R12" s="81"/>
      <c r="S12" s="82"/>
      <c r="T12" s="91" t="s">
        <v>150</v>
      </c>
      <c r="U12" s="82"/>
    </row>
    <row r="13" spans="1:21" ht="24.95" customHeight="1" x14ac:dyDescent="0.2">
      <c r="A13" s="93">
        <v>45901</v>
      </c>
      <c r="B13" s="75"/>
      <c r="C13" s="76"/>
      <c r="D13" s="76"/>
      <c r="E13" s="76"/>
      <c r="F13" s="77"/>
      <c r="G13" s="78"/>
      <c r="H13" s="95"/>
      <c r="I13" s="75"/>
      <c r="J13" s="75"/>
      <c r="K13" s="76"/>
      <c r="L13" s="76"/>
      <c r="M13" s="76"/>
      <c r="N13" s="76"/>
      <c r="O13" s="76"/>
      <c r="P13" s="77"/>
      <c r="Q13" s="77"/>
      <c r="R13" s="81"/>
      <c r="S13" s="82"/>
      <c r="T13" s="91" t="s">
        <v>151</v>
      </c>
      <c r="U13" s="82"/>
    </row>
    <row r="14" spans="1:21" ht="24.95" customHeight="1" x14ac:dyDescent="0.2">
      <c r="A14" s="93">
        <v>45931</v>
      </c>
      <c r="B14" s="75"/>
      <c r="C14" s="76"/>
      <c r="D14" s="76"/>
      <c r="E14" s="76"/>
      <c r="F14" s="77"/>
      <c r="G14" s="78"/>
      <c r="H14" s="95"/>
      <c r="I14" s="75"/>
      <c r="J14" s="75"/>
      <c r="K14" s="76"/>
      <c r="L14" s="76"/>
      <c r="M14" s="76"/>
      <c r="N14" s="76"/>
      <c r="O14" s="76"/>
      <c r="P14" s="77"/>
      <c r="Q14" s="77"/>
      <c r="R14" s="81"/>
      <c r="S14" s="82"/>
      <c r="T14" s="92" t="s">
        <v>152</v>
      </c>
      <c r="U14" s="82"/>
    </row>
    <row r="15" spans="1:21" ht="24.95" customHeight="1" x14ac:dyDescent="0.2">
      <c r="A15" s="93">
        <v>45962</v>
      </c>
      <c r="B15" s="75"/>
      <c r="C15" s="76"/>
      <c r="D15" s="76"/>
      <c r="E15" s="76"/>
      <c r="F15" s="77"/>
      <c r="G15" s="78"/>
      <c r="H15" s="95"/>
      <c r="I15" s="75"/>
      <c r="J15" s="75"/>
      <c r="K15" s="76"/>
      <c r="L15" s="76"/>
      <c r="M15" s="76"/>
      <c r="N15" s="76"/>
      <c r="O15" s="76"/>
      <c r="P15" s="77"/>
      <c r="Q15" s="77"/>
      <c r="R15" s="81"/>
      <c r="S15" s="82"/>
      <c r="T15" s="90" t="s">
        <v>143</v>
      </c>
      <c r="U15" s="82"/>
    </row>
    <row r="16" spans="1:21" ht="24.95" customHeight="1" x14ac:dyDescent="0.2">
      <c r="A16" s="93">
        <v>45992</v>
      </c>
      <c r="B16" s="75"/>
      <c r="C16" s="76"/>
      <c r="D16" s="76"/>
      <c r="E16" s="76"/>
      <c r="F16" s="77"/>
      <c r="G16" s="78"/>
      <c r="H16" s="95"/>
      <c r="I16" s="75"/>
      <c r="J16" s="75"/>
      <c r="K16" s="76"/>
      <c r="L16" s="76"/>
      <c r="M16" s="76"/>
      <c r="N16" s="76"/>
      <c r="O16" s="76"/>
      <c r="P16" s="77"/>
      <c r="Q16" s="77"/>
      <c r="R16" s="81"/>
      <c r="S16" s="82"/>
      <c r="T16" s="90" t="s">
        <v>153</v>
      </c>
      <c r="U16" s="82"/>
    </row>
    <row r="17" spans="1:21" ht="24.95" customHeight="1" x14ac:dyDescent="0.2">
      <c r="A17" s="93">
        <v>46023</v>
      </c>
      <c r="B17" s="75"/>
      <c r="C17" s="76"/>
      <c r="D17" s="76"/>
      <c r="E17" s="76"/>
      <c r="F17" s="77"/>
      <c r="G17" s="78"/>
      <c r="H17" s="95"/>
      <c r="I17" s="75"/>
      <c r="J17" s="75"/>
      <c r="K17" s="76"/>
      <c r="L17" s="76"/>
      <c r="M17" s="76"/>
      <c r="N17" s="76"/>
      <c r="O17" s="76"/>
      <c r="P17" s="77"/>
      <c r="Q17" s="77"/>
      <c r="R17" s="81"/>
      <c r="S17" s="82"/>
      <c r="T17" s="90" t="s">
        <v>154</v>
      </c>
      <c r="U17" s="82"/>
    </row>
    <row r="18" spans="1:21" ht="24.95" customHeight="1" thickBot="1" x14ac:dyDescent="0.25">
      <c r="A18" s="93">
        <v>46054</v>
      </c>
      <c r="B18" s="75"/>
      <c r="C18" s="76"/>
      <c r="D18" s="76"/>
      <c r="E18" s="76"/>
      <c r="F18" s="77"/>
      <c r="G18" s="78"/>
      <c r="H18" s="95"/>
      <c r="I18" s="75"/>
      <c r="J18" s="75"/>
      <c r="K18" s="76"/>
      <c r="L18" s="76"/>
      <c r="M18" s="76"/>
      <c r="N18" s="76"/>
      <c r="O18" s="76"/>
      <c r="P18" s="77"/>
      <c r="Q18" s="77"/>
      <c r="R18" s="81"/>
      <c r="S18" s="82"/>
      <c r="T18" s="90" t="s">
        <v>155</v>
      </c>
      <c r="U18" s="83"/>
    </row>
    <row r="19" spans="1:21" ht="28.9" customHeight="1" thickBot="1" x14ac:dyDescent="0.25">
      <c r="A19" s="96" t="s">
        <v>161</v>
      </c>
      <c r="B19" s="85"/>
      <c r="C19" s="76"/>
      <c r="D19" s="77"/>
      <c r="E19" s="77"/>
      <c r="F19" s="77"/>
      <c r="G19" s="86"/>
      <c r="H19" s="95"/>
      <c r="I19" s="85"/>
      <c r="J19" s="75"/>
      <c r="K19" s="77"/>
      <c r="L19" s="77"/>
      <c r="M19" s="77"/>
      <c r="N19" s="77"/>
      <c r="O19" s="76"/>
      <c r="P19" s="77"/>
      <c r="Q19" s="77"/>
      <c r="R19" s="81"/>
      <c r="S19" s="82"/>
      <c r="T19" s="84" t="s">
        <v>144</v>
      </c>
      <c r="U19" s="98"/>
    </row>
    <row r="20" spans="1:21" ht="34.9" customHeight="1" x14ac:dyDescent="0.2">
      <c r="A20" s="96" t="s">
        <v>165</v>
      </c>
      <c r="B20" s="85"/>
      <c r="C20" s="76"/>
      <c r="D20" s="77"/>
      <c r="E20" s="77"/>
      <c r="F20" s="77"/>
      <c r="G20" s="86"/>
      <c r="H20" s="95"/>
      <c r="I20" s="85"/>
      <c r="J20" s="75"/>
      <c r="K20" s="77"/>
      <c r="L20" s="77"/>
      <c r="M20" s="77"/>
      <c r="N20" s="77"/>
      <c r="O20" s="76"/>
      <c r="P20" s="77"/>
      <c r="Q20" s="77"/>
      <c r="R20" s="81"/>
      <c r="S20" s="82"/>
      <c r="T20" s="106"/>
      <c r="U20" s="107"/>
    </row>
    <row r="21" spans="1:21" ht="22.9" customHeight="1" x14ac:dyDescent="0.2">
      <c r="A21" s="96" t="s">
        <v>145</v>
      </c>
      <c r="B21" s="85"/>
      <c r="C21" s="76"/>
      <c r="D21" s="77"/>
      <c r="E21" s="77"/>
      <c r="F21" s="77"/>
      <c r="G21" s="86"/>
      <c r="H21" s="95"/>
      <c r="I21" s="85"/>
      <c r="J21" s="75"/>
      <c r="K21" s="77"/>
      <c r="L21" s="77"/>
      <c r="M21" s="77"/>
      <c r="N21" s="77"/>
      <c r="O21" s="76"/>
      <c r="P21" s="77"/>
      <c r="Q21" s="77"/>
      <c r="R21" s="81"/>
      <c r="S21" s="82"/>
      <c r="T21" s="99"/>
      <c r="U21" s="82"/>
    </row>
    <row r="22" spans="1:21" ht="25.9" customHeight="1" thickBot="1" x14ac:dyDescent="0.25">
      <c r="A22" s="109" t="s">
        <v>163</v>
      </c>
      <c r="B22" s="85"/>
      <c r="C22" s="76"/>
      <c r="D22" s="77"/>
      <c r="E22" s="77"/>
      <c r="F22" s="77"/>
      <c r="G22" s="86"/>
      <c r="H22" s="95"/>
      <c r="I22" s="85"/>
      <c r="J22" s="75"/>
      <c r="K22" s="77"/>
      <c r="L22" s="77"/>
      <c r="M22" s="77"/>
      <c r="N22" s="77"/>
      <c r="O22" s="76"/>
      <c r="P22" s="77"/>
      <c r="Q22" s="77"/>
      <c r="R22" s="81"/>
      <c r="S22" s="82"/>
      <c r="T22" s="100"/>
      <c r="U22" s="82"/>
    </row>
    <row r="23" spans="1:21" ht="26.25" customHeight="1" thickBot="1" x14ac:dyDescent="0.25">
      <c r="A23" s="108" t="s">
        <v>146</v>
      </c>
      <c r="B23" s="101"/>
      <c r="C23" s="101"/>
      <c r="D23" s="101"/>
      <c r="E23" s="102"/>
      <c r="F23" s="103"/>
      <c r="G23" s="102"/>
      <c r="H23" s="103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7"/>
      <c r="U23" s="97"/>
    </row>
    <row r="24" spans="1:21" ht="26.2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2">
      <c r="A25" s="14"/>
      <c r="B25" s="8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x14ac:dyDescent="0.2">
      <c r="A26" s="348" t="s">
        <v>147</v>
      </c>
      <c r="B26" s="348"/>
      <c r="C26" s="34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336"/>
      <c r="S29" s="336"/>
      <c r="T29" s="336"/>
      <c r="U29" s="14"/>
    </row>
    <row r="30" spans="1:21" x14ac:dyDescent="0.2">
      <c r="A30" s="88"/>
      <c r="B30" s="8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</sheetData>
  <mergeCells count="15">
    <mergeCell ref="A1:S1"/>
    <mergeCell ref="B4:D4"/>
    <mergeCell ref="K4:M4"/>
    <mergeCell ref="R4:S4"/>
    <mergeCell ref="A2:P2"/>
    <mergeCell ref="Q2:S2"/>
    <mergeCell ref="R29:T29"/>
    <mergeCell ref="P3:U3"/>
    <mergeCell ref="A3:O3"/>
    <mergeCell ref="A5:A6"/>
    <mergeCell ref="B5:F5"/>
    <mergeCell ref="H5:H6"/>
    <mergeCell ref="I5:S5"/>
    <mergeCell ref="T5:U6"/>
    <mergeCell ref="A26:C26"/>
  </mergeCells>
  <pageMargins left="0.27" right="0.2" top="0.49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1,2</vt:lpstr>
      <vt:lpstr>3</vt:lpstr>
      <vt:lpstr>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</dc:creator>
  <cp:lastModifiedBy>gptcgkt137</cp:lastModifiedBy>
  <cp:lastPrinted>2026-01-09T09:11:50Z</cp:lastPrinted>
  <dcterms:created xsi:type="dcterms:W3CDTF">2025-01-20T07:24:26Z</dcterms:created>
  <dcterms:modified xsi:type="dcterms:W3CDTF">2026-01-09T09:12:10Z</dcterms:modified>
</cp:coreProperties>
</file>